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228E0089-388F-4F82-8B1E-B9528214F2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3-1" sheetId="1" r:id="rId1"/>
    <sheet name="13-2" sheetId="2" r:id="rId2"/>
    <sheet name="13-3" sheetId="3" r:id="rId3"/>
    <sheet name="13-4" sheetId="4" r:id="rId4"/>
    <sheet name="13-5" sheetId="5" r:id="rId5"/>
    <sheet name="13-6" sheetId="8" r:id="rId6"/>
    <sheet name="13-7" sheetId="9" r:id="rId7"/>
    <sheet name="13-8" sheetId="10" r:id="rId8"/>
    <sheet name="13-9" sheetId="14" r:id="rId9"/>
    <sheet name="13-10" sheetId="15" r:id="rId10"/>
    <sheet name="13-11" sheetId="11" r:id="rId11"/>
    <sheet name="13-12" sheetId="12" r:id="rId12"/>
    <sheet name="13-13" sheetId="13" r:id="rId13"/>
    <sheet name="13-14" sheetId="16" r:id="rId14"/>
    <sheet name="13-15" sheetId="20" r:id="rId15"/>
    <sheet name="13-16" sheetId="21" r:id="rId16"/>
    <sheet name="13-17" sheetId="22" r:id="rId17"/>
    <sheet name="13-18" sheetId="23" r:id="rId18"/>
    <sheet name="13-19" sheetId="7" r:id="rId19"/>
    <sheet name="13-20" sheetId="6" r:id="rId20"/>
    <sheet name="13-21" sheetId="17" r:id="rId21"/>
    <sheet name="13-22" sheetId="18" r:id="rId22"/>
    <sheet name="13-23" sheetId="24" r:id="rId23"/>
    <sheet name="13-24" sheetId="19" r:id="rId24"/>
    <sheet name="13-25" sheetId="25" r:id="rId25"/>
    <sheet name="13-26" sheetId="26" r:id="rId26"/>
  </sheets>
  <definedNames>
    <definedName name="_xlnm.Print_Area" localSheetId="17">'13-18'!$A$1:$K$43</definedName>
    <definedName name="_xlnm.Print_Area" localSheetId="24">'13-25'!$A$1:$E$41</definedName>
    <definedName name="_xlnm.Print_Area" localSheetId="25">'13-26'!$A$1:$J$48</definedName>
    <definedName name="_xlnm.Print_Area" localSheetId="4">'13-5'!$A$1:$G$21</definedName>
    <definedName name="_xlnm.Print_Area" localSheetId="6">'13-7'!$A$1:$E$11</definedName>
    <definedName name="_xlnm.Print_Area" localSheetId="7">'13-8'!$A$1:$E$11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6" l="1"/>
  <c r="F8" i="26"/>
  <c r="H8" i="26"/>
  <c r="I8" i="26"/>
  <c r="J8" i="26"/>
  <c r="G15" i="26"/>
  <c r="G49" i="26" s="1"/>
  <c r="G8" i="26" s="1"/>
  <c r="G16" i="26"/>
  <c r="G17" i="26"/>
  <c r="G18" i="26"/>
  <c r="G19" i="26"/>
  <c r="G20" i="26"/>
  <c r="G22" i="26"/>
  <c r="G23" i="26"/>
  <c r="G24" i="26"/>
  <c r="G25" i="26"/>
  <c r="G26" i="26"/>
  <c r="G29" i="26"/>
  <c r="G31" i="26"/>
  <c r="G32" i="26"/>
  <c r="G36" i="26"/>
  <c r="G38" i="26"/>
  <c r="G39" i="26"/>
  <c r="G40" i="26"/>
  <c r="G42" i="26"/>
  <c r="G43" i="26"/>
  <c r="G44" i="26"/>
  <c r="G45" i="26"/>
  <c r="G46" i="26"/>
  <c r="G47" i="26"/>
  <c r="B49" i="26"/>
  <c r="C49" i="26"/>
  <c r="C8" i="26" s="1"/>
  <c r="D49" i="26"/>
  <c r="D8" i="26" s="1"/>
  <c r="E49" i="26"/>
  <c r="E8" i="26" s="1"/>
  <c r="F49" i="26"/>
  <c r="H49" i="26"/>
  <c r="I49" i="26"/>
  <c r="J49" i="26"/>
  <c r="G8" i="21" l="1"/>
  <c r="E8" i="7"/>
  <c r="F8" i="7"/>
  <c r="G8" i="7"/>
  <c r="E16" i="7"/>
  <c r="F16" i="7"/>
  <c r="G16" i="7"/>
  <c r="E24" i="7"/>
  <c r="F24" i="7"/>
  <c r="G24" i="7"/>
  <c r="E32" i="7"/>
  <c r="F32" i="7"/>
  <c r="G32" i="7"/>
  <c r="E40" i="7"/>
  <c r="F40" i="7"/>
  <c r="G40" i="7"/>
  <c r="D7" i="6"/>
  <c r="I36" i="1"/>
  <c r="H36" i="1"/>
  <c r="I17" i="1" l="1"/>
  <c r="H17" i="1"/>
  <c r="I16" i="1"/>
  <c r="H16" i="1"/>
  <c r="I15" i="1"/>
  <c r="H15" i="1"/>
  <c r="I14" i="1"/>
  <c r="H14" i="1"/>
  <c r="I13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各務原市役所</author>
  </authors>
  <commentList>
    <comment ref="F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定員は、利用定員を記載
</t>
        </r>
      </text>
    </comment>
    <comment ref="D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保育士資格有の人数
看護士等は含まない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業務委託先の調理員除く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<sst xmlns="http://schemas.openxmlformats.org/spreadsheetml/2006/main" count="1118" uniqueCount="430">
  <si>
    <t>１３－１　国民年金受給状況</t>
    <rPh sb="5" eb="7">
      <t>コクミン</t>
    </rPh>
    <rPh sb="7" eb="9">
      <t>ネンキン</t>
    </rPh>
    <rPh sb="9" eb="11">
      <t>ジュキュウ</t>
    </rPh>
    <rPh sb="11" eb="13">
      <t>ジョウキョウ</t>
    </rPh>
    <phoneticPr fontId="3"/>
  </si>
  <si>
    <t>①拠出年金(旧法)</t>
  </si>
  <si>
    <t>単位：人、円</t>
    <rPh sb="3" eb="4">
      <t>ニン</t>
    </rPh>
    <phoneticPr fontId="1"/>
  </si>
  <si>
    <t>区分</t>
  </si>
  <si>
    <t>老齢年金</t>
  </si>
  <si>
    <t>5年年金</t>
  </si>
  <si>
    <t>通算老齢年金</t>
  </si>
  <si>
    <t>障害年金</t>
  </si>
  <si>
    <t>受給者</t>
  </si>
  <si>
    <t>金額</t>
  </si>
  <si>
    <t>母子(準母子)年金</t>
  </si>
  <si>
    <t>遺児年金</t>
  </si>
  <si>
    <t>寡婦年金</t>
    <phoneticPr fontId="3"/>
  </si>
  <si>
    <t>合計</t>
  </si>
  <si>
    <t>-</t>
  </si>
  <si>
    <t>②基礎年金</t>
  </si>
  <si>
    <t>老齢基礎年金</t>
  </si>
  <si>
    <t>障害基礎年金</t>
    <phoneticPr fontId="1"/>
  </si>
  <si>
    <t>(2号被保険者分も含む)</t>
  </si>
  <si>
    <t>拠出</t>
  </si>
  <si>
    <t>法30-4、附則25(福祉)</t>
  </si>
  <si>
    <t>遺族基礎年金</t>
    <phoneticPr fontId="1"/>
  </si>
  <si>
    <t>附則28(福祉）</t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</si>
  <si>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14"/>
  </si>
  <si>
    <t xml:space="preserve">   令和2年度 　　</t>
    <rPh sb="3" eb="5">
      <t>レイワ</t>
    </rPh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</si>
  <si>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</si>
  <si>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</si>
  <si>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</si>
  <si>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</si>
  <si>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     令和2年度 　　</t>
    <rPh sb="6" eb="8">
      <t>レイワ</t>
    </rPh>
    <phoneticPr fontId="3"/>
  </si>
  <si>
    <t>資料：日本年金機構</t>
    <phoneticPr fontId="3"/>
  </si>
  <si>
    <t>令和 2年度</t>
    <rPh sb="4" eb="6">
      <t>ネンド</t>
    </rPh>
    <phoneticPr fontId="18"/>
  </si>
  <si>
    <t>適用者数</t>
  </si>
  <si>
    <t>猶予率
（％）</t>
    <rPh sb="0" eb="2">
      <t>ユウヨ</t>
    </rPh>
    <rPh sb="2" eb="3">
      <t>リツ</t>
    </rPh>
    <phoneticPr fontId="1"/>
  </si>
  <si>
    <t>適用者数</t>
    <rPh sb="0" eb="3">
      <t>テキヨウシャ</t>
    </rPh>
    <rPh sb="3" eb="4">
      <t>スウ</t>
    </rPh>
    <phoneticPr fontId="1"/>
  </si>
  <si>
    <t>特例率
（％）</t>
    <phoneticPr fontId="1"/>
  </si>
  <si>
    <t>産前産後免除者</t>
  </si>
  <si>
    <t>納付猶予者</t>
    <rPh sb="0" eb="2">
      <t>ノウフ</t>
    </rPh>
    <rPh sb="2" eb="4">
      <t>ユウヨ</t>
    </rPh>
    <rPh sb="4" eb="5">
      <t>シャ</t>
    </rPh>
    <phoneticPr fontId="1"/>
  </si>
  <si>
    <t>学生納付特例者</t>
  </si>
  <si>
    <t>申請
1/4免除</t>
    <rPh sb="0" eb="2">
      <t>シンセイ</t>
    </rPh>
    <phoneticPr fontId="1"/>
  </si>
  <si>
    <t>申請
半額免除</t>
  </si>
  <si>
    <t>申請
3/4免除</t>
    <rPh sb="0" eb="2">
      <t>シンセイ</t>
    </rPh>
    <phoneticPr fontId="1"/>
  </si>
  <si>
    <t>申請
全額免除</t>
  </si>
  <si>
    <t>法定免除</t>
    <phoneticPr fontId="1"/>
  </si>
  <si>
    <t>免除率
（％）</t>
    <phoneticPr fontId="1"/>
  </si>
  <si>
    <t>総 数</t>
  </si>
  <si>
    <t>保険料免除者</t>
    <rPh sb="3" eb="5">
      <t>メンジョ</t>
    </rPh>
    <rPh sb="5" eb="6">
      <t>シャ</t>
    </rPh>
    <phoneticPr fontId="1"/>
  </si>
  <si>
    <t xml:space="preserve"> 6</t>
    <phoneticPr fontId="18"/>
  </si>
  <si>
    <t>計</t>
  </si>
  <si>
    <t>任意加入</t>
  </si>
  <si>
    <t>強制加入</t>
  </si>
  <si>
    <t>1、3号
の計</t>
  </si>
  <si>
    <t>第3号
被保険者</t>
    <phoneticPr fontId="3"/>
  </si>
  <si>
    <t>第1号被保険者</t>
  </si>
  <si>
    <t>納付率
（％）</t>
    <phoneticPr fontId="1"/>
  </si>
  <si>
    <t>被保険者</t>
  </si>
  <si>
    <t>単位：人</t>
    <phoneticPr fontId="1"/>
  </si>
  <si>
    <t>１３－２　国民年金被保険者数の状況</t>
    <rPh sb="5" eb="7">
      <t>コクミン</t>
    </rPh>
    <rPh sb="7" eb="9">
      <t>ネンキン</t>
    </rPh>
    <rPh sb="9" eb="10">
      <t>ヒ</t>
    </rPh>
    <rPh sb="10" eb="12">
      <t>ホケン</t>
    </rPh>
    <rPh sb="12" eb="13">
      <t>シャ</t>
    </rPh>
    <rPh sb="13" eb="14">
      <t>スウ</t>
    </rPh>
    <rPh sb="15" eb="17">
      <t>ジョウキョウ</t>
    </rPh>
    <phoneticPr fontId="3"/>
  </si>
  <si>
    <t>資料：医療保険課</t>
    <phoneticPr fontId="3"/>
  </si>
  <si>
    <t>令和 2年度</t>
    <rPh sb="4" eb="6">
      <t>ネンド</t>
    </rPh>
    <phoneticPr fontId="3"/>
  </si>
  <si>
    <t>被保険者
１人あたり
保険料(円)</t>
    <rPh sb="6" eb="7">
      <t>ヒトリ</t>
    </rPh>
    <rPh sb="11" eb="14">
      <t>ホケンリョウ</t>
    </rPh>
    <rPh sb="15" eb="16">
      <t>エン</t>
    </rPh>
    <phoneticPr fontId="14"/>
  </si>
  <si>
    <t>保険料
収入額
（千円）</t>
    <rPh sb="4" eb="6">
      <t>シュウニュウ</t>
    </rPh>
    <rPh sb="6" eb="7">
      <t>ガク</t>
    </rPh>
    <rPh sb="9" eb="11">
      <t>センエン</t>
    </rPh>
    <phoneticPr fontId="14"/>
  </si>
  <si>
    <t>区　分</t>
  </si>
  <si>
    <t>-</t>
    <phoneticPr fontId="3"/>
  </si>
  <si>
    <t>退職者等</t>
  </si>
  <si>
    <t>一般</t>
  </si>
  <si>
    <t>総数</t>
  </si>
  <si>
    <t xml:space="preserve">加入割合
（％） </t>
    <phoneticPr fontId="14"/>
  </si>
  <si>
    <t xml:space="preserve">被保険者数 (年間平均人数) </t>
    <phoneticPr fontId="3"/>
  </si>
  <si>
    <t>総人口</t>
  </si>
  <si>
    <t>口</t>
    <phoneticPr fontId="3"/>
  </si>
  <si>
    <t>人　　　　　</t>
    <phoneticPr fontId="14"/>
  </si>
  <si>
    <t>6</t>
    <phoneticPr fontId="3"/>
  </si>
  <si>
    <t>5</t>
    <phoneticPr fontId="3"/>
  </si>
  <si>
    <t>4</t>
    <phoneticPr fontId="3"/>
  </si>
  <si>
    <t>3</t>
    <phoneticPr fontId="3"/>
  </si>
  <si>
    <t>令和2年度</t>
    <rPh sb="3" eb="5">
      <t>ネンド</t>
    </rPh>
    <phoneticPr fontId="3"/>
  </si>
  <si>
    <t>加入割合
 （％）</t>
    <phoneticPr fontId="14"/>
  </si>
  <si>
    <t>加入数</t>
  </si>
  <si>
    <t>世　　　　帯</t>
    <phoneticPr fontId="14"/>
  </si>
  <si>
    <t>１３－３　国民健康保険加入及び負担状況</t>
    <rPh sb="5" eb="7">
      <t>コクミン</t>
    </rPh>
    <rPh sb="7" eb="9">
      <t>ケンコウ</t>
    </rPh>
    <rPh sb="9" eb="11">
      <t>ホケン</t>
    </rPh>
    <rPh sb="11" eb="13">
      <t>カニュウ</t>
    </rPh>
    <rPh sb="13" eb="14">
      <t>オヨ</t>
    </rPh>
    <rPh sb="15" eb="17">
      <t>フタン</t>
    </rPh>
    <rPh sb="17" eb="19">
      <t>ジョウキョウ</t>
    </rPh>
    <phoneticPr fontId="3"/>
  </si>
  <si>
    <t>資料：医療保険課</t>
    <rPh sb="3" eb="5">
      <t>イリョウ</t>
    </rPh>
    <rPh sb="5" eb="7">
      <t>ホケン</t>
    </rPh>
    <phoneticPr fontId="14"/>
  </si>
  <si>
    <r>
      <t>１人あたり
費用額</t>
    </r>
    <r>
      <rPr>
        <sz val="10"/>
        <rFont val="ＭＳ Ｐ明朝"/>
        <family val="1"/>
        <charset val="128"/>
      </rPr>
      <t>(円)</t>
    </r>
    <phoneticPr fontId="14"/>
  </si>
  <si>
    <r>
      <t xml:space="preserve">費用額
</t>
    </r>
    <r>
      <rPr>
        <sz val="10"/>
        <rFont val="ＭＳ Ｐ明朝"/>
        <family val="1"/>
        <charset val="128"/>
      </rPr>
      <t>(千円)</t>
    </r>
    <phoneticPr fontId="14"/>
  </si>
  <si>
    <t>件 数</t>
  </si>
  <si>
    <t xml:space="preserve">   療 養 諸 費（退職者等医療分）</t>
    <phoneticPr fontId="14"/>
  </si>
  <si>
    <t>区　分</t>
    <phoneticPr fontId="14"/>
  </si>
  <si>
    <r>
      <t>１人あたり
費用額</t>
    </r>
    <r>
      <rPr>
        <sz val="10"/>
        <color indexed="8"/>
        <rFont val="ＭＳ Ｐ明朝"/>
        <family val="1"/>
        <charset val="128"/>
      </rPr>
      <t>(円)</t>
    </r>
    <phoneticPr fontId="14"/>
  </si>
  <si>
    <t>療 養 諸 費 　（一般分）</t>
    <phoneticPr fontId="14"/>
  </si>
  <si>
    <r>
      <t xml:space="preserve">療養諸費
費用総額
</t>
    </r>
    <r>
      <rPr>
        <sz val="10"/>
        <rFont val="ＭＳ Ｐ明朝"/>
        <family val="1"/>
        <charset val="128"/>
      </rPr>
      <t>(千円)</t>
    </r>
    <rPh sb="5" eb="7">
      <t>ヒヨウ</t>
    </rPh>
    <rPh sb="7" eb="9">
      <t>ソウガク</t>
    </rPh>
    <rPh sb="11" eb="12">
      <t>１０００</t>
    </rPh>
    <rPh sb="12" eb="13">
      <t>エン</t>
    </rPh>
    <phoneticPr fontId="14"/>
  </si>
  <si>
    <t>単位：件</t>
    <rPh sb="0" eb="2">
      <t>タンイ</t>
    </rPh>
    <rPh sb="3" eb="4">
      <t>ケン</t>
    </rPh>
    <phoneticPr fontId="3"/>
  </si>
  <si>
    <t>１３－４　国民健康保険の費用額</t>
    <rPh sb="5" eb="7">
      <t>コクミン</t>
    </rPh>
    <rPh sb="7" eb="9">
      <t>ケンコウ</t>
    </rPh>
    <rPh sb="9" eb="11">
      <t>ホケン</t>
    </rPh>
    <rPh sb="12" eb="14">
      <t>ヒヨウ</t>
    </rPh>
    <rPh sb="14" eb="15">
      <t>ガク</t>
    </rPh>
    <phoneticPr fontId="3"/>
  </si>
  <si>
    <t>資料：医療保険課</t>
  </si>
  <si>
    <t>※一定の障がいのある65～74歳を含む</t>
  </si>
  <si>
    <t xml:space="preserve">      6  　　</t>
    <phoneticPr fontId="3"/>
  </si>
  <si>
    <t xml:space="preserve">      5  　　</t>
    <phoneticPr fontId="3"/>
  </si>
  <si>
    <t xml:space="preserve">      4  　　</t>
    <phoneticPr fontId="3"/>
  </si>
  <si>
    <t xml:space="preserve">      3  　　</t>
    <phoneticPr fontId="3"/>
  </si>
  <si>
    <t>受診者</t>
    <rPh sb="0" eb="3">
      <t>ジュシンシャ</t>
    </rPh>
    <phoneticPr fontId="3"/>
  </si>
  <si>
    <t>対象者</t>
    <rPh sb="0" eb="3">
      <t>タイショウシャ</t>
    </rPh>
    <phoneticPr fontId="3"/>
  </si>
  <si>
    <t>ぎふ・すこやか 健 診</t>
    <rPh sb="8" eb="9">
      <t>ケン</t>
    </rPh>
    <rPh sb="10" eb="11">
      <t>ミ</t>
    </rPh>
    <phoneticPr fontId="3"/>
  </si>
  <si>
    <t>ぎふ・すこやか健診（※原則75歳以上）</t>
    <rPh sb="7" eb="9">
      <t>ケンシン</t>
    </rPh>
    <rPh sb="11" eb="13">
      <t>ゲンソク</t>
    </rPh>
    <rPh sb="15" eb="16">
      <t>サイ</t>
    </rPh>
    <rPh sb="16" eb="18">
      <t>イジョウ</t>
    </rPh>
    <phoneticPr fontId="3"/>
  </si>
  <si>
    <t>受診者</t>
    <phoneticPr fontId="3"/>
  </si>
  <si>
    <t>積極的支援</t>
    <rPh sb="0" eb="3">
      <t>セッキョクテキ</t>
    </rPh>
    <rPh sb="3" eb="5">
      <t>シエン</t>
    </rPh>
    <phoneticPr fontId="3"/>
  </si>
  <si>
    <t>動機付け支援</t>
    <rPh sb="0" eb="3">
      <t>ドウキヅ</t>
    </rPh>
    <rPh sb="4" eb="6">
      <t>シエン</t>
    </rPh>
    <phoneticPr fontId="3"/>
  </si>
  <si>
    <t>保　健　指　導</t>
    <rPh sb="0" eb="1">
      <t>タモツ</t>
    </rPh>
    <rPh sb="2" eb="3">
      <t>ケン</t>
    </rPh>
    <rPh sb="4" eb="5">
      <t>ユビ</t>
    </rPh>
    <rPh sb="6" eb="7">
      <t>シルベ</t>
    </rPh>
    <phoneticPr fontId="3"/>
  </si>
  <si>
    <t>特 定 健 診</t>
    <rPh sb="0" eb="1">
      <t>トク</t>
    </rPh>
    <rPh sb="2" eb="3">
      <t>サダム</t>
    </rPh>
    <rPh sb="4" eb="5">
      <t>ケン</t>
    </rPh>
    <rPh sb="6" eb="7">
      <t>ミ</t>
    </rPh>
    <phoneticPr fontId="3"/>
  </si>
  <si>
    <t>単位：人</t>
    <rPh sb="0" eb="2">
      <t>タンイ</t>
    </rPh>
    <rPh sb="3" eb="4">
      <t>ヒト</t>
    </rPh>
    <phoneticPr fontId="3"/>
  </si>
  <si>
    <t>特定健診（40～74歳）</t>
    <rPh sb="0" eb="2">
      <t>トクテイ</t>
    </rPh>
    <rPh sb="2" eb="4">
      <t>ケンシン</t>
    </rPh>
    <rPh sb="10" eb="11">
      <t>サイ</t>
    </rPh>
    <phoneticPr fontId="3"/>
  </si>
  <si>
    <t>１３－５　国民健康保険特定健康診査・保健指導の実施状況</t>
    <rPh sb="5" eb="7">
      <t>コクミン</t>
    </rPh>
    <rPh sb="7" eb="9">
      <t>ケンコウ</t>
    </rPh>
    <rPh sb="9" eb="11">
      <t>ホケン</t>
    </rPh>
    <rPh sb="11" eb="13">
      <t>トクテイ</t>
    </rPh>
    <rPh sb="13" eb="15">
      <t>ケンコウ</t>
    </rPh>
    <rPh sb="15" eb="17">
      <t>シンサ</t>
    </rPh>
    <rPh sb="23" eb="25">
      <t>ジッシ</t>
    </rPh>
    <rPh sb="25" eb="27">
      <t>ジョウキョウ</t>
    </rPh>
    <phoneticPr fontId="3"/>
  </si>
  <si>
    <t>※ 受給者数は年度末現在。</t>
    <rPh sb="2" eb="5">
      <t>ジュキュウシャ</t>
    </rPh>
    <rPh sb="5" eb="6">
      <t>スウ</t>
    </rPh>
    <rPh sb="7" eb="10">
      <t>ネンドマツ</t>
    </rPh>
    <rPh sb="10" eb="12">
      <t>ゲンザイ</t>
    </rPh>
    <phoneticPr fontId="18"/>
  </si>
  <si>
    <t>6</t>
    <phoneticPr fontId="18"/>
  </si>
  <si>
    <t>令和2年度</t>
    <rPh sb="3" eb="5">
      <t>ネンド</t>
    </rPh>
    <phoneticPr fontId="18"/>
  </si>
  <si>
    <t>１人あたり
給 付 額</t>
    <phoneticPr fontId="14"/>
  </si>
  <si>
    <t>給 付 額</t>
  </si>
  <si>
    <t>受給者数</t>
    <phoneticPr fontId="3"/>
  </si>
  <si>
    <t>　単位：人、件、円</t>
    <phoneticPr fontId="14"/>
  </si>
  <si>
    <t>１３－２０　後期高齢者医療の状況</t>
    <rPh sb="6" eb="8">
      <t>コウキ</t>
    </rPh>
    <rPh sb="8" eb="11">
      <t>コウレイシャ</t>
    </rPh>
    <rPh sb="11" eb="13">
      <t>イリョウ</t>
    </rPh>
    <rPh sb="14" eb="16">
      <t>ジョウキョウ</t>
    </rPh>
    <phoneticPr fontId="3"/>
  </si>
  <si>
    <t>資料：医療保険課</t>
    <rPh sb="3" eb="5">
      <t>イリョウ</t>
    </rPh>
    <rPh sb="5" eb="7">
      <t>ホケン</t>
    </rPh>
    <phoneticPr fontId="3"/>
  </si>
  <si>
    <t>※準保護世帯の令和2年度以降の世帯数は、年間受給世帯を計上</t>
    <rPh sb="12" eb="14">
      <t>イコウ</t>
    </rPh>
    <rPh sb="27" eb="29">
      <t>ケイジョウ</t>
    </rPh>
    <phoneticPr fontId="3"/>
  </si>
  <si>
    <t>※受給者数、世帯数は年度末現在</t>
    <rPh sb="1" eb="4">
      <t>ジュキュウシャ</t>
    </rPh>
    <rPh sb="4" eb="5">
      <t>スウ</t>
    </rPh>
    <rPh sb="6" eb="9">
      <t>セタイスウ</t>
    </rPh>
    <rPh sb="10" eb="13">
      <t>ネンドマツ</t>
    </rPh>
    <rPh sb="13" eb="15">
      <t>ゲンザイ</t>
    </rPh>
    <phoneticPr fontId="3"/>
  </si>
  <si>
    <t>令和2年度</t>
    <rPh sb="0" eb="2">
      <t>レイワ</t>
    </rPh>
    <rPh sb="3" eb="5">
      <t>ネンド</t>
    </rPh>
    <phoneticPr fontId="3"/>
  </si>
  <si>
    <t>１世帯あたり
助 成 額</t>
    <phoneticPr fontId="3"/>
  </si>
  <si>
    <t>１件あたり
助 成 額</t>
    <phoneticPr fontId="3"/>
  </si>
  <si>
    <t>１世帯あたり
助成件数</t>
    <phoneticPr fontId="3"/>
  </si>
  <si>
    <t>助 成 額</t>
  </si>
  <si>
    <t>助成件数</t>
  </si>
  <si>
    <t>世帯数</t>
  </si>
  <si>
    <t>準保護世帯</t>
  </si>
  <si>
    <t>１人あたり
助 成 額</t>
    <phoneticPr fontId="3"/>
  </si>
  <si>
    <t>１人あたり
助成件数</t>
    <phoneticPr fontId="3"/>
  </si>
  <si>
    <t>重度障がい者(児)</t>
    <rPh sb="7" eb="8">
      <t>ジドウ</t>
    </rPh>
    <phoneticPr fontId="3"/>
  </si>
  <si>
    <t>助 成 額</t>
    <phoneticPr fontId="3"/>
  </si>
  <si>
    <t>父子家庭</t>
    <rPh sb="0" eb="2">
      <t>フシ</t>
    </rPh>
    <rPh sb="2" eb="4">
      <t>カテイ</t>
    </rPh>
    <phoneticPr fontId="3"/>
  </si>
  <si>
    <t>母子家庭等</t>
  </si>
  <si>
    <t>　単位：人、件、円</t>
  </si>
  <si>
    <t>こ ど も</t>
    <phoneticPr fontId="3"/>
  </si>
  <si>
    <t>１３－１９　福祉医療助成の状況</t>
    <rPh sb="6" eb="8">
      <t>フクシ</t>
    </rPh>
    <rPh sb="8" eb="10">
      <t>イリョウ</t>
    </rPh>
    <rPh sb="10" eb="12">
      <t>ジョセイ</t>
    </rPh>
    <rPh sb="13" eb="15">
      <t>ジョウキョウ</t>
    </rPh>
    <phoneticPr fontId="3"/>
  </si>
  <si>
    <t>資料：こども家庭センター</t>
    <rPh sb="6" eb="8">
      <t>カテイ</t>
    </rPh>
    <phoneticPr fontId="14"/>
  </si>
  <si>
    <t>令和2年度</t>
    <rPh sb="0" eb="1">
      <t>レイ</t>
    </rPh>
    <rPh sb="3" eb="5">
      <t>ネンド</t>
    </rPh>
    <phoneticPr fontId="18"/>
  </si>
  <si>
    <t>件数</t>
  </si>
  <si>
    <t>その他</t>
    <rPh sb="2" eb="3">
      <t>タ</t>
    </rPh>
    <phoneticPr fontId="14"/>
  </si>
  <si>
    <t>修 業 資 金</t>
    <phoneticPr fontId="14"/>
  </si>
  <si>
    <t>住 宅 資 金</t>
    <phoneticPr fontId="14"/>
  </si>
  <si>
    <t>生 活 資 金</t>
    <phoneticPr fontId="14"/>
  </si>
  <si>
    <t>技能習得資金</t>
    <phoneticPr fontId="14"/>
  </si>
  <si>
    <t>就職支度資金</t>
    <phoneticPr fontId="14"/>
  </si>
  <si>
    <t>事業開始資金</t>
    <phoneticPr fontId="14"/>
  </si>
  <si>
    <t>就学支度資金</t>
    <phoneticPr fontId="14"/>
  </si>
  <si>
    <t>修 学 資 金</t>
    <phoneticPr fontId="14"/>
  </si>
  <si>
    <t>総　数</t>
    <phoneticPr fontId="14"/>
  </si>
  <si>
    <t>単位：件、千円</t>
    <rPh sb="3" eb="4">
      <t>ケン</t>
    </rPh>
    <phoneticPr fontId="18"/>
  </si>
  <si>
    <t>１３－６　母子父子寡婦福祉資金貸付状況</t>
    <rPh sb="5" eb="7">
      <t>ボシ</t>
    </rPh>
    <rPh sb="7" eb="9">
      <t>フシ</t>
    </rPh>
    <rPh sb="9" eb="11">
      <t>カフ</t>
    </rPh>
    <rPh sb="11" eb="13">
      <t>フクシ</t>
    </rPh>
    <rPh sb="13" eb="15">
      <t>シキン</t>
    </rPh>
    <rPh sb="15" eb="17">
      <t>カシツケ</t>
    </rPh>
    <rPh sb="17" eb="19">
      <t>ジョウキョウ</t>
    </rPh>
    <phoneticPr fontId="3"/>
  </si>
  <si>
    <t>資料：社会福祉課</t>
    <rPh sb="0" eb="2">
      <t>シリョウ</t>
    </rPh>
    <rPh sb="3" eb="8">
      <t>シャカイフクシカ</t>
    </rPh>
    <phoneticPr fontId="34"/>
  </si>
  <si>
    <t>※令和４年６月制度改正により、令和４年度以降の支給人数が減っている。</t>
    <rPh sb="1" eb="3">
      <t>レイワ</t>
    </rPh>
    <rPh sb="4" eb="5">
      <t>ネン</t>
    </rPh>
    <rPh sb="6" eb="7">
      <t>ガツ</t>
    </rPh>
    <rPh sb="7" eb="11">
      <t>セイドカイセイ</t>
    </rPh>
    <rPh sb="15" eb="17">
      <t>レイワ</t>
    </rPh>
    <rPh sb="18" eb="20">
      <t>ネンド</t>
    </rPh>
    <rPh sb="20" eb="22">
      <t>イコウ</t>
    </rPh>
    <rPh sb="23" eb="27">
      <t>シキュウニンズウ</t>
    </rPh>
    <rPh sb="28" eb="29">
      <t>ヘ</t>
    </rPh>
    <phoneticPr fontId="3"/>
  </si>
  <si>
    <t>※10月定例支払い分を記載</t>
    <rPh sb="3" eb="4">
      <t>ガツ</t>
    </rPh>
    <rPh sb="4" eb="6">
      <t>テイレイ</t>
    </rPh>
    <rPh sb="6" eb="8">
      <t>シハラ</t>
    </rPh>
    <rPh sb="9" eb="10">
      <t>ブン</t>
    </rPh>
    <rPh sb="11" eb="13">
      <t>キサイ</t>
    </rPh>
    <phoneticPr fontId="3"/>
  </si>
  <si>
    <t>令和2年度</t>
    <rPh sb="0" eb="2">
      <t>レイワ</t>
    </rPh>
    <rPh sb="3" eb="5">
      <t>ネンド</t>
    </rPh>
    <rPh sb="4" eb="5">
      <t>ド</t>
    </rPh>
    <phoneticPr fontId="18"/>
  </si>
  <si>
    <t>支出額</t>
  </si>
  <si>
    <t>人数</t>
    <rPh sb="0" eb="2">
      <t>ニンズウ</t>
    </rPh>
    <phoneticPr fontId="18"/>
  </si>
  <si>
    <t>単位：人、円</t>
    <rPh sb="3" eb="4">
      <t>ニン</t>
    </rPh>
    <phoneticPr fontId="18"/>
  </si>
  <si>
    <t>定例支払い1回あたり（年3回）</t>
    <rPh sb="0" eb="4">
      <t>テイレイシハラ</t>
    </rPh>
    <rPh sb="6" eb="7">
      <t>カイ</t>
    </rPh>
    <rPh sb="11" eb="12">
      <t>ネン</t>
    </rPh>
    <rPh sb="13" eb="14">
      <t>カイ</t>
    </rPh>
    <phoneticPr fontId="3"/>
  </si>
  <si>
    <t>１３－７　児童手当支給状況</t>
    <rPh sb="5" eb="7">
      <t>ジドウ</t>
    </rPh>
    <rPh sb="7" eb="9">
      <t>テアテ</t>
    </rPh>
    <rPh sb="9" eb="11">
      <t>シキュウ</t>
    </rPh>
    <rPh sb="11" eb="13">
      <t>ジョウキョウ</t>
    </rPh>
    <phoneticPr fontId="3"/>
  </si>
  <si>
    <t>資料：社会福祉課</t>
    <rPh sb="3" eb="8">
      <t>シャカイフクシカ</t>
    </rPh>
    <phoneticPr fontId="3"/>
  </si>
  <si>
    <t>※令和6年11月制度改正</t>
    <rPh sb="1" eb="3">
      <t>レイワ</t>
    </rPh>
    <rPh sb="4" eb="5">
      <t>ネン</t>
    </rPh>
    <rPh sb="7" eb="8">
      <t>ガツ</t>
    </rPh>
    <rPh sb="8" eb="12">
      <t>セイドカイセイ</t>
    </rPh>
    <phoneticPr fontId="3"/>
  </si>
  <si>
    <t>※1月定例支払い分を記載</t>
    <rPh sb="2" eb="3">
      <t>ガツ</t>
    </rPh>
    <rPh sb="3" eb="7">
      <t>テイレイシハラ</t>
    </rPh>
    <rPh sb="8" eb="9">
      <t>ブン</t>
    </rPh>
    <rPh sb="10" eb="12">
      <t>キサイ</t>
    </rPh>
    <phoneticPr fontId="3"/>
  </si>
  <si>
    <t>令和2年度</t>
    <phoneticPr fontId="3"/>
  </si>
  <si>
    <t>定例支払い1回あたり（年6回）</t>
    <rPh sb="0" eb="2">
      <t>テイレイ</t>
    </rPh>
    <rPh sb="2" eb="4">
      <t>シハラ</t>
    </rPh>
    <rPh sb="6" eb="7">
      <t>カイ</t>
    </rPh>
    <rPh sb="11" eb="12">
      <t>ネン</t>
    </rPh>
    <rPh sb="13" eb="14">
      <t>カイ</t>
    </rPh>
    <phoneticPr fontId="3"/>
  </si>
  <si>
    <t>１３－８　児童扶養手当支給状況</t>
    <rPh sb="5" eb="7">
      <t>ジドウ</t>
    </rPh>
    <rPh sb="7" eb="9">
      <t>フヨウ</t>
    </rPh>
    <rPh sb="9" eb="11">
      <t>テアテ</t>
    </rPh>
    <rPh sb="11" eb="13">
      <t>シキュウ</t>
    </rPh>
    <rPh sb="13" eb="15">
      <t>ジョウキョウ</t>
    </rPh>
    <phoneticPr fontId="3"/>
  </si>
  <si>
    <t>資料：社会福祉課</t>
  </si>
  <si>
    <t>６ 級</t>
    <phoneticPr fontId="18"/>
  </si>
  <si>
    <t>５ 級</t>
    <phoneticPr fontId="18"/>
  </si>
  <si>
    <t>４ 級</t>
    <phoneticPr fontId="18"/>
  </si>
  <si>
    <t>３ 級</t>
    <phoneticPr fontId="18"/>
  </si>
  <si>
    <t>２ 級</t>
    <phoneticPr fontId="18"/>
  </si>
  <si>
    <t>１ 級</t>
    <phoneticPr fontId="18"/>
  </si>
  <si>
    <t>内部障害</t>
    <phoneticPr fontId="14"/>
  </si>
  <si>
    <t>肢体不自由</t>
    <phoneticPr fontId="14"/>
  </si>
  <si>
    <t xml:space="preserve"> 聴覚・
言語機能障害</t>
    <phoneticPr fontId="3"/>
  </si>
  <si>
    <t>視覚障害</t>
    <phoneticPr fontId="14"/>
  </si>
  <si>
    <t xml:space="preserve">    各年度末現在</t>
    <rPh sb="6" eb="7">
      <t>ド</t>
    </rPh>
    <rPh sb="7" eb="8">
      <t>マツ</t>
    </rPh>
    <rPh sb="8" eb="10">
      <t>ゲンザイ</t>
    </rPh>
    <phoneticPr fontId="14"/>
  </si>
  <si>
    <t>１３－１１　身体障害者手帳保持者数</t>
    <rPh sb="6" eb="8">
      <t>シンタイ</t>
    </rPh>
    <rPh sb="8" eb="11">
      <t>ショウガイシャ</t>
    </rPh>
    <rPh sb="11" eb="13">
      <t>テチョウ</t>
    </rPh>
    <rPh sb="13" eb="16">
      <t>ホジシャ</t>
    </rPh>
    <rPh sb="16" eb="17">
      <t>スウ</t>
    </rPh>
    <phoneticPr fontId="3"/>
  </si>
  <si>
    <t>軽度 B2</t>
  </si>
  <si>
    <t>中度 B1</t>
  </si>
  <si>
    <t>重度 A</t>
  </si>
  <si>
    <t>(再掲)　18歳未満</t>
    <rPh sb="7" eb="8">
      <t>サイ</t>
    </rPh>
    <rPh sb="8" eb="10">
      <t>ミマン</t>
    </rPh>
    <phoneticPr fontId="14"/>
  </si>
  <si>
    <t>総　　　　数</t>
    <phoneticPr fontId="14"/>
  </si>
  <si>
    <t>各年度末現在</t>
    <rPh sb="2" eb="3">
      <t>ド</t>
    </rPh>
    <rPh sb="3" eb="4">
      <t>マツ</t>
    </rPh>
    <rPh sb="4" eb="6">
      <t>ゲンザイ</t>
    </rPh>
    <phoneticPr fontId="14"/>
  </si>
  <si>
    <t>１３－１２　療育手帳所有者数</t>
    <rPh sb="6" eb="8">
      <t>リョウイク</t>
    </rPh>
    <rPh sb="8" eb="10">
      <t>テチョウ</t>
    </rPh>
    <rPh sb="10" eb="13">
      <t>ショユウシャ</t>
    </rPh>
    <rPh sb="13" eb="14">
      <t>スウ</t>
    </rPh>
    <phoneticPr fontId="3"/>
  </si>
  <si>
    <t>資料：社会福祉課</t>
    <rPh sb="0" eb="2">
      <t>シリョウ</t>
    </rPh>
    <rPh sb="3" eb="5">
      <t>シャカイ</t>
    </rPh>
    <rPh sb="5" eb="7">
      <t>フクシ</t>
    </rPh>
    <rPh sb="7" eb="8">
      <t>カ</t>
    </rPh>
    <phoneticPr fontId="3"/>
  </si>
  <si>
    <t>３級</t>
    <rPh sb="1" eb="2">
      <t>キュウ</t>
    </rPh>
    <phoneticPr fontId="14"/>
  </si>
  <si>
    <t>２級</t>
    <rPh sb="1" eb="2">
      <t>キュウ</t>
    </rPh>
    <phoneticPr fontId="3"/>
  </si>
  <si>
    <t>１級</t>
    <rPh sb="1" eb="2">
      <t>キュウ</t>
    </rPh>
    <phoneticPr fontId="3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</si>
  <si>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3"/>
  </si>
  <si>
    <t>１３－１３　精神障害者保健福祉手帳保持者数</t>
    <rPh sb="6" eb="8">
      <t>セイシン</t>
    </rPh>
    <rPh sb="8" eb="11">
      <t>ショウガイシャ</t>
    </rPh>
    <rPh sb="11" eb="13">
      <t>ホケン</t>
    </rPh>
    <rPh sb="13" eb="15">
      <t>フクシ</t>
    </rPh>
    <rPh sb="15" eb="17">
      <t>テチョウ</t>
    </rPh>
    <rPh sb="17" eb="20">
      <t>ホジシャ</t>
    </rPh>
    <rPh sb="20" eb="21">
      <t>スウ</t>
    </rPh>
    <phoneticPr fontId="3"/>
  </si>
  <si>
    <t>資料：生活支援課</t>
    <rPh sb="3" eb="5">
      <t>セイカツ</t>
    </rPh>
    <rPh sb="5" eb="7">
      <t>シエン</t>
    </rPh>
    <phoneticPr fontId="3"/>
  </si>
  <si>
    <t>その他</t>
    <rPh sb="0" eb="3">
      <t>ソノタ</t>
    </rPh>
    <phoneticPr fontId="14"/>
  </si>
  <si>
    <t>母子世帯</t>
  </si>
  <si>
    <t>高齢世帯</t>
  </si>
  <si>
    <t>障害世帯</t>
  </si>
  <si>
    <t>傷病世帯</t>
  </si>
  <si>
    <t>総　数</t>
  </si>
  <si>
    <t>　保　　　護　　　世　　　帯</t>
  </si>
  <si>
    <t>各年度末現在</t>
    <phoneticPr fontId="14"/>
  </si>
  <si>
    <t>１３－９　生活保護世帯状況</t>
    <rPh sb="5" eb="7">
      <t>セイカツ</t>
    </rPh>
    <rPh sb="7" eb="9">
      <t>ホゴ</t>
    </rPh>
    <rPh sb="9" eb="11">
      <t>セタイ</t>
    </rPh>
    <rPh sb="11" eb="13">
      <t>ジョウキョウ</t>
    </rPh>
    <phoneticPr fontId="3"/>
  </si>
  <si>
    <t>※ 世帯数・人員は、年度末現在</t>
    <phoneticPr fontId="14"/>
  </si>
  <si>
    <t>扶助額</t>
  </si>
  <si>
    <t>人員</t>
  </si>
  <si>
    <t xml:space="preserve"> そ の 他 の 扶 助</t>
    <phoneticPr fontId="14"/>
  </si>
  <si>
    <t>介　護　扶　助</t>
    <rPh sb="0" eb="1">
      <t>カイ</t>
    </rPh>
    <rPh sb="2" eb="3">
      <t>マモル</t>
    </rPh>
    <rPh sb="4" eb="5">
      <t>フ</t>
    </rPh>
    <rPh sb="6" eb="7">
      <t>スケ</t>
    </rPh>
    <phoneticPr fontId="14"/>
  </si>
  <si>
    <t>住　宅　扶　助</t>
    <phoneticPr fontId="14"/>
  </si>
  <si>
    <t>教　育　扶　助</t>
    <phoneticPr fontId="14"/>
  </si>
  <si>
    <t>医　療　扶　助</t>
    <phoneticPr fontId="14"/>
  </si>
  <si>
    <t>生　活　扶　助</t>
    <phoneticPr fontId="14"/>
  </si>
  <si>
    <t>総　　数</t>
    <phoneticPr fontId="14"/>
  </si>
  <si>
    <t>　単位：千円</t>
    <phoneticPr fontId="14"/>
  </si>
  <si>
    <t>１３－１０　扶助別生活保護状況</t>
    <rPh sb="6" eb="8">
      <t>フジョ</t>
    </rPh>
    <rPh sb="8" eb="9">
      <t>ベツ</t>
    </rPh>
    <rPh sb="9" eb="11">
      <t>セイカツ</t>
    </rPh>
    <rPh sb="11" eb="13">
      <t>ホゴ</t>
    </rPh>
    <rPh sb="13" eb="15">
      <t>ジョウキョウ</t>
    </rPh>
    <phoneticPr fontId="3"/>
  </si>
  <si>
    <t>資料：社会福祉協議会</t>
  </si>
  <si>
    <t>特例総合支援資金</t>
    <rPh sb="0" eb="2">
      <t>トクレイ</t>
    </rPh>
    <rPh sb="2" eb="4">
      <t>ソウゴウ</t>
    </rPh>
    <rPh sb="4" eb="6">
      <t>シエン</t>
    </rPh>
    <rPh sb="6" eb="8">
      <t>シキン</t>
    </rPh>
    <phoneticPr fontId="3"/>
  </si>
  <si>
    <t>特例緊急小口資金</t>
    <rPh sb="0" eb="2">
      <t>トクレイ</t>
    </rPh>
    <rPh sb="2" eb="4">
      <t>キンキュウ</t>
    </rPh>
    <rPh sb="4" eb="6">
      <t>コグチ</t>
    </rPh>
    <rPh sb="6" eb="8">
      <t>シキン</t>
    </rPh>
    <phoneticPr fontId="3"/>
  </si>
  <si>
    <t>不動産担保型生活資金</t>
  </si>
  <si>
    <t>就学支度費</t>
  </si>
  <si>
    <t>教育支援費</t>
  </si>
  <si>
    <t>教育支援資金</t>
  </si>
  <si>
    <t>緊急小口資金</t>
    <phoneticPr fontId="3"/>
  </si>
  <si>
    <t>福祉資金</t>
  </si>
  <si>
    <t>一時生活再建費</t>
  </si>
  <si>
    <t>住宅入居費</t>
  </si>
  <si>
    <t>生活支援費</t>
  </si>
  <si>
    <t>総合支援資金</t>
  </si>
  <si>
    <t>総　　計</t>
  </si>
  <si>
    <t>金額（円）</t>
    <rPh sb="0" eb="2">
      <t>キンガク</t>
    </rPh>
    <rPh sb="3" eb="4">
      <t>エン</t>
    </rPh>
    <phoneticPr fontId="3"/>
  </si>
  <si>
    <t>件数</t>
    <rPh sb="0" eb="2">
      <t>ケンスウ</t>
    </rPh>
    <phoneticPr fontId="3"/>
  </si>
  <si>
    <t>金額（円）</t>
    <phoneticPr fontId="3"/>
  </si>
  <si>
    <t>令和6年度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</si>
  <si>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</si>
  <si>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区　　分</t>
  </si>
  <si>
    <t>特例つなぎ資金</t>
  </si>
  <si>
    <t>離職者支援資金</t>
  </si>
  <si>
    <t>金額（円）</t>
  </si>
  <si>
    <t>令和4年度</t>
    <rPh sb="0" eb="2">
      <t>レイワ</t>
    </rPh>
    <rPh sb="3" eb="5">
      <t>ネンド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</si>
  <si>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</si>
  <si>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令和2年度</t>
    <rPh sb="0" eb="1">
      <t>レイ</t>
    </rPh>
    <rPh sb="1" eb="2">
      <t>ワ</t>
    </rPh>
    <rPh sb="3" eb="5">
      <t>ネンド</t>
    </rPh>
    <phoneticPr fontId="3"/>
  </si>
  <si>
    <t>１３－１４　生活福祉資金貸付状況</t>
    <phoneticPr fontId="3"/>
  </si>
  <si>
    <t>資料：福祉政策課</t>
    <rPh sb="5" eb="7">
      <t>セイサク</t>
    </rPh>
    <rPh sb="7" eb="8">
      <t>カ</t>
    </rPh>
    <phoneticPr fontId="3"/>
  </si>
  <si>
    <t>利用者</t>
    <rPh sb="0" eb="3">
      <t>リヨウシャ</t>
    </rPh>
    <phoneticPr fontId="3"/>
  </si>
  <si>
    <t>その他</t>
    <rPh sb="2" eb="3">
      <t>タ</t>
    </rPh>
    <phoneticPr fontId="3"/>
  </si>
  <si>
    <t>市等公的関係</t>
    <rPh sb="0" eb="1">
      <t>シ</t>
    </rPh>
    <rPh sb="1" eb="2">
      <t>トウ</t>
    </rPh>
    <rPh sb="2" eb="4">
      <t>コウテキ</t>
    </rPh>
    <rPh sb="4" eb="6">
      <t>カンケイ</t>
    </rPh>
    <phoneticPr fontId="3"/>
  </si>
  <si>
    <t>生涯学習関係</t>
    <rPh sb="0" eb="2">
      <t>ショウガイ</t>
    </rPh>
    <rPh sb="2" eb="4">
      <t>ガクシュウ</t>
    </rPh>
    <rPh sb="4" eb="6">
      <t>カンケイ</t>
    </rPh>
    <phoneticPr fontId="3"/>
  </si>
  <si>
    <t>区　分</t>
    <rPh sb="0" eb="3">
      <t>クブン</t>
    </rPh>
    <phoneticPr fontId="3"/>
  </si>
  <si>
    <t>自治会関係</t>
    <rPh sb="0" eb="3">
      <t>ジチカイ</t>
    </rPh>
    <rPh sb="3" eb="5">
      <t>カンケイ</t>
    </rPh>
    <phoneticPr fontId="3"/>
  </si>
  <si>
    <t>高齢者関係</t>
    <rPh sb="0" eb="3">
      <t>コウレイシャ</t>
    </rPh>
    <rPh sb="3" eb="5">
      <t>カンケイ</t>
    </rPh>
    <phoneticPr fontId="3"/>
  </si>
  <si>
    <t>乳幼児・児童関係</t>
    <rPh sb="0" eb="3">
      <t>ニュウヨウジ</t>
    </rPh>
    <rPh sb="4" eb="6">
      <t>ジドウ</t>
    </rPh>
    <rPh sb="6" eb="8">
      <t>カンケイ</t>
    </rPh>
    <phoneticPr fontId="3"/>
  </si>
  <si>
    <t>福祉関係</t>
    <rPh sb="0" eb="2">
      <t>フクシ</t>
    </rPh>
    <rPh sb="2" eb="4">
      <t>カンケイ</t>
    </rPh>
    <phoneticPr fontId="3"/>
  </si>
  <si>
    <t>総　数</t>
    <rPh sb="0" eb="3">
      <t>ソウスウ</t>
    </rPh>
    <phoneticPr fontId="3"/>
  </si>
  <si>
    <t>単位：件、人</t>
    <rPh sb="0" eb="2">
      <t>タンイ</t>
    </rPh>
    <rPh sb="3" eb="4">
      <t>ケン</t>
    </rPh>
    <rPh sb="5" eb="6">
      <t>ニン</t>
    </rPh>
    <phoneticPr fontId="3"/>
  </si>
  <si>
    <t>１３－２１　総合福祉会館利用状況</t>
    <rPh sb="6" eb="8">
      <t>ソウゴウ</t>
    </rPh>
    <rPh sb="8" eb="10">
      <t>フクシ</t>
    </rPh>
    <rPh sb="10" eb="12">
      <t>カイカン</t>
    </rPh>
    <rPh sb="12" eb="14">
      <t>リヨウ</t>
    </rPh>
    <rPh sb="14" eb="16">
      <t>ジョウキョウ</t>
    </rPh>
    <phoneticPr fontId="3"/>
  </si>
  <si>
    <t>※ 市内13福祉センター</t>
    <phoneticPr fontId="3"/>
  </si>
  <si>
    <t>　　　令和2年度  　　</t>
    <rPh sb="6" eb="8">
      <t>ネンド</t>
    </rPh>
    <phoneticPr fontId="18"/>
  </si>
  <si>
    <t>自治会関係</t>
    <rPh sb="0" eb="2">
      <t>ジチ</t>
    </rPh>
    <rPh sb="2" eb="3">
      <t>カイ</t>
    </rPh>
    <rPh sb="3" eb="5">
      <t>カンケイ</t>
    </rPh>
    <phoneticPr fontId="3"/>
  </si>
  <si>
    <t>　　　令和2年度 　　</t>
    <rPh sb="6" eb="8">
      <t>ネンド</t>
    </rPh>
    <phoneticPr fontId="18"/>
  </si>
  <si>
    <t>乳幼児、児童関係</t>
    <rPh sb="0" eb="3">
      <t>ニュウヨウジ</t>
    </rPh>
    <rPh sb="4" eb="6">
      <t>ジドウ</t>
    </rPh>
    <rPh sb="6" eb="8">
      <t>カンケイ</t>
    </rPh>
    <phoneticPr fontId="3"/>
  </si>
  <si>
    <t>１３－２２　福祉センター利用状況</t>
    <rPh sb="6" eb="8">
      <t>フクシ</t>
    </rPh>
    <rPh sb="12" eb="14">
      <t>リヨウ</t>
    </rPh>
    <rPh sb="14" eb="16">
      <t>ジョウキョウ</t>
    </rPh>
    <phoneticPr fontId="3"/>
  </si>
  <si>
    <t>達成率（％）</t>
  </si>
  <si>
    <t>達 成 額</t>
  </si>
  <si>
    <t>目 標 額</t>
  </si>
  <si>
    <t>歳 末 た す け あ い</t>
  </si>
  <si>
    <t>赤　い　羽　根</t>
  </si>
  <si>
    <t>共　　　　同　　　　募　　　　金</t>
  </si>
  <si>
    <t>単位：円</t>
  </si>
  <si>
    <t>１３－２４　募金の状況</t>
    <phoneticPr fontId="3"/>
  </si>
  <si>
    <t>資料：高齢介護課</t>
    <rPh sb="0" eb="2">
      <t>シリョウ</t>
    </rPh>
    <rPh sb="3" eb="5">
      <t>コウレイ</t>
    </rPh>
    <rPh sb="5" eb="7">
      <t>カイゴ</t>
    </rPh>
    <rPh sb="7" eb="8">
      <t>カ</t>
    </rPh>
    <phoneticPr fontId="3"/>
  </si>
  <si>
    <t xml:space="preserve">    7</t>
    <phoneticPr fontId="3"/>
  </si>
  <si>
    <t xml:space="preserve">    6</t>
    <phoneticPr fontId="3"/>
  </si>
  <si>
    <t xml:space="preserve">    5</t>
    <phoneticPr fontId="3"/>
  </si>
  <si>
    <t xml:space="preserve">    4</t>
    <phoneticPr fontId="3"/>
  </si>
  <si>
    <t xml:space="preserve"> 令和3年</t>
    <rPh sb="4" eb="5">
      <t>ヘイネン</t>
    </rPh>
    <phoneticPr fontId="3"/>
  </si>
  <si>
    <t>小計</t>
    <rPh sb="0" eb="2">
      <t>ショウケイ</t>
    </rPh>
    <phoneticPr fontId="3"/>
  </si>
  <si>
    <t>Ⅴ</t>
    <phoneticPr fontId="3"/>
  </si>
  <si>
    <t>Ⅳ</t>
    <phoneticPr fontId="3"/>
  </si>
  <si>
    <t>Ⅲ</t>
    <phoneticPr fontId="3"/>
  </si>
  <si>
    <t>Ⅱ</t>
    <phoneticPr fontId="3"/>
  </si>
  <si>
    <t>Ⅰ</t>
    <phoneticPr fontId="3"/>
  </si>
  <si>
    <t>合　計</t>
    <rPh sb="0" eb="3">
      <t>ゴウケイ</t>
    </rPh>
    <phoneticPr fontId="3"/>
  </si>
  <si>
    <t>要　　介　　護</t>
    <rPh sb="0" eb="1">
      <t>ヨウ</t>
    </rPh>
    <rPh sb="3" eb="7">
      <t>カイゴ</t>
    </rPh>
    <phoneticPr fontId="3"/>
  </si>
  <si>
    <t>要支援Ⅱ</t>
    <rPh sb="0" eb="3">
      <t>ヨウシエン</t>
    </rPh>
    <phoneticPr fontId="3"/>
  </si>
  <si>
    <t>要支援Ⅰ</t>
    <rPh sb="0" eb="3">
      <t>ヨウシエン</t>
    </rPh>
    <phoneticPr fontId="3"/>
  </si>
  <si>
    <t>区　分</t>
    <rPh sb="0" eb="1">
      <t>ク</t>
    </rPh>
    <rPh sb="2" eb="3">
      <t>ブン</t>
    </rPh>
    <phoneticPr fontId="3"/>
  </si>
  <si>
    <t>各年3月現在</t>
    <rPh sb="0" eb="1">
      <t>カク</t>
    </rPh>
    <rPh sb="1" eb="2">
      <t>トシ</t>
    </rPh>
    <rPh sb="3" eb="4">
      <t>ガツ</t>
    </rPh>
    <rPh sb="4" eb="6">
      <t>ゲンザイ</t>
    </rPh>
    <phoneticPr fontId="3"/>
  </si>
  <si>
    <t>第2号被保険者(40歳以上65歳未満)</t>
    <rPh sb="0" eb="1">
      <t>ダイ</t>
    </rPh>
    <rPh sb="2" eb="3">
      <t>ゴウ</t>
    </rPh>
    <rPh sb="3" eb="4">
      <t>ヒ</t>
    </rPh>
    <rPh sb="4" eb="6">
      <t>ホケン</t>
    </rPh>
    <rPh sb="6" eb="7">
      <t>ジャ</t>
    </rPh>
    <rPh sb="8" eb="13">
      <t>４０サイイジョウ</t>
    </rPh>
    <rPh sb="16" eb="18">
      <t>ミマン</t>
    </rPh>
    <phoneticPr fontId="3"/>
  </si>
  <si>
    <t>　</t>
    <phoneticPr fontId="3"/>
  </si>
  <si>
    <t>第１号被保険者(65歳以上)</t>
    <rPh sb="0" eb="1">
      <t>ダイ</t>
    </rPh>
    <rPh sb="2" eb="3">
      <t>ゴウ</t>
    </rPh>
    <rPh sb="3" eb="4">
      <t>ヒ</t>
    </rPh>
    <rPh sb="4" eb="6">
      <t>ホケン</t>
    </rPh>
    <rPh sb="6" eb="7">
      <t>ジャ</t>
    </rPh>
    <phoneticPr fontId="3"/>
  </si>
  <si>
    <t>１３－１５　介護認定状況</t>
    <rPh sb="6" eb="8">
      <t>カイゴ</t>
    </rPh>
    <rPh sb="8" eb="10">
      <t>ニンテイ</t>
    </rPh>
    <rPh sb="10" eb="12">
      <t>ジョウキョウ</t>
    </rPh>
    <phoneticPr fontId="3"/>
  </si>
  <si>
    <t>資料：高齢介護課</t>
    <rPh sb="5" eb="7">
      <t>カイゴ</t>
    </rPh>
    <phoneticPr fontId="18"/>
  </si>
  <si>
    <t xml:space="preserve">   7</t>
    <phoneticPr fontId="3"/>
  </si>
  <si>
    <t xml:space="preserve"> 　6</t>
    <phoneticPr fontId="3"/>
  </si>
  <si>
    <t xml:space="preserve">   5</t>
    <phoneticPr fontId="3"/>
  </si>
  <si>
    <t xml:space="preserve">   4</t>
    <phoneticPr fontId="18"/>
  </si>
  <si>
    <t>令和3年</t>
    <rPh sb="0" eb="2">
      <t>レイワ</t>
    </rPh>
    <rPh sb="3" eb="4">
      <t>ネン</t>
    </rPh>
    <phoneticPr fontId="18"/>
  </si>
  <si>
    <t>その他</t>
    <rPh sb="2" eb="3">
      <t>タ</t>
    </rPh>
    <phoneticPr fontId="18"/>
  </si>
  <si>
    <t>寝たきり</t>
    <phoneticPr fontId="18"/>
  </si>
  <si>
    <t>独居</t>
    <phoneticPr fontId="3"/>
  </si>
  <si>
    <t>総数</t>
    <rPh sb="0" eb="2">
      <t>ソウスウ</t>
    </rPh>
    <phoneticPr fontId="18"/>
  </si>
  <si>
    <t>市の人口</t>
  </si>
  <si>
    <t>要援護高齢者</t>
    <phoneticPr fontId="18"/>
  </si>
  <si>
    <t>高齢化率</t>
    <phoneticPr fontId="18"/>
  </si>
  <si>
    <t>高齢者人口
(65歳以上)</t>
    <rPh sb="0" eb="3">
      <t>コウレイシャ</t>
    </rPh>
    <phoneticPr fontId="18"/>
  </si>
  <si>
    <t>各年4月1日現在</t>
    <phoneticPr fontId="3"/>
  </si>
  <si>
    <t>１３－１６　高齢者人口・要援護高齢者の状況</t>
    <rPh sb="6" eb="9">
      <t>コウレイシャ</t>
    </rPh>
    <rPh sb="9" eb="11">
      <t>ジンコウ</t>
    </rPh>
    <rPh sb="12" eb="13">
      <t>ヨウ</t>
    </rPh>
    <rPh sb="13" eb="15">
      <t>エンゴ</t>
    </rPh>
    <rPh sb="15" eb="18">
      <t>コウレイシャ</t>
    </rPh>
    <rPh sb="19" eb="21">
      <t>ジョウキョウ</t>
    </rPh>
    <phoneticPr fontId="3"/>
  </si>
  <si>
    <t>資料：高齢介護課</t>
    <rPh sb="5" eb="7">
      <t>カイゴ</t>
    </rPh>
    <phoneticPr fontId="3"/>
  </si>
  <si>
    <t>※ 措置総数には市外分も含むため内訳と一致しない。</t>
    <rPh sb="2" eb="4">
      <t>ソチ</t>
    </rPh>
    <rPh sb="4" eb="6">
      <t>ソウスウ</t>
    </rPh>
    <rPh sb="8" eb="10">
      <t>シガイ</t>
    </rPh>
    <rPh sb="10" eb="11">
      <t>ブン</t>
    </rPh>
    <rPh sb="12" eb="13">
      <t>フク</t>
    </rPh>
    <rPh sb="16" eb="18">
      <t>ウチワケ</t>
    </rPh>
    <rPh sb="19" eb="21">
      <t>イッチ</t>
    </rPh>
    <phoneticPr fontId="14"/>
  </si>
  <si>
    <t xml:space="preserve">   7</t>
    <phoneticPr fontId="18"/>
  </si>
  <si>
    <t xml:space="preserve">   6</t>
    <phoneticPr fontId="3"/>
  </si>
  <si>
    <t xml:space="preserve">   4</t>
    <phoneticPr fontId="3"/>
  </si>
  <si>
    <t>　 令和3年 　</t>
    <rPh sb="2" eb="4">
      <t>レイワ</t>
    </rPh>
    <rPh sb="5" eb="6">
      <t>ネン</t>
    </rPh>
    <phoneticPr fontId="18"/>
  </si>
  <si>
    <t>措置数</t>
  </si>
  <si>
    <t>床数</t>
  </si>
  <si>
    <t>慈　光　園</t>
    <phoneticPr fontId="14"/>
  </si>
  <si>
    <t>養護老人ホーム</t>
    <phoneticPr fontId="14"/>
  </si>
  <si>
    <t>措置
総数</t>
    <phoneticPr fontId="3"/>
  </si>
  <si>
    <t>各年4月1日現在</t>
    <phoneticPr fontId="18"/>
  </si>
  <si>
    <t>１３－１７　老人ホーム措置状況</t>
    <rPh sb="6" eb="8">
      <t>ロウジン</t>
    </rPh>
    <rPh sb="11" eb="13">
      <t>ソチ</t>
    </rPh>
    <rPh sb="13" eb="15">
      <t>ジョウキョウ</t>
    </rPh>
    <phoneticPr fontId="3"/>
  </si>
  <si>
    <t>資料：高齢介護課</t>
    <rPh sb="3" eb="5">
      <t>コウレイ</t>
    </rPh>
    <rPh sb="5" eb="7">
      <t>カイゴ</t>
    </rPh>
    <rPh sb="7" eb="8">
      <t>カ</t>
    </rPh>
    <phoneticPr fontId="3"/>
  </si>
  <si>
    <t>※介護療養型医療施設の旧1施設は新たに介護医療院の指定を受けた</t>
    <rPh sb="11" eb="12">
      <t>キュウ</t>
    </rPh>
    <rPh sb="13" eb="15">
      <t>シセツ</t>
    </rPh>
    <rPh sb="16" eb="17">
      <t>アラ</t>
    </rPh>
    <rPh sb="25" eb="27">
      <t>シテイ</t>
    </rPh>
    <rPh sb="28" eb="29">
      <t>ウ</t>
    </rPh>
    <phoneticPr fontId="3"/>
  </si>
  <si>
    <t>※介護療養型医療施設は『2024年3月』で制度が廃止</t>
    <phoneticPr fontId="3"/>
  </si>
  <si>
    <t xml:space="preserve"> 令和3年</t>
    <phoneticPr fontId="3"/>
  </si>
  <si>
    <t>総定員数</t>
    <rPh sb="0" eb="1">
      <t>ソウ</t>
    </rPh>
    <rPh sb="1" eb="3">
      <t>テイイン</t>
    </rPh>
    <rPh sb="3" eb="4">
      <t>スウ</t>
    </rPh>
    <phoneticPr fontId="3"/>
  </si>
  <si>
    <t>施設数</t>
    <rPh sb="0" eb="3">
      <t>シセツスウ</t>
    </rPh>
    <phoneticPr fontId="3"/>
  </si>
  <si>
    <t>部屋数</t>
    <rPh sb="0" eb="2">
      <t>ヘヤ</t>
    </rPh>
    <rPh sb="2" eb="3">
      <t>スウ</t>
    </rPh>
    <phoneticPr fontId="3"/>
  </si>
  <si>
    <t>軽費老人ホーム（ケアハウス）（地域密着型特定施設含む）</t>
    <rPh sb="0" eb="2">
      <t>ケイヒ</t>
    </rPh>
    <rPh sb="2" eb="4">
      <t>ロウジン</t>
    </rPh>
    <rPh sb="15" eb="17">
      <t>チイキ</t>
    </rPh>
    <rPh sb="17" eb="20">
      <t>ミッチャクガタ</t>
    </rPh>
    <rPh sb="20" eb="22">
      <t>トクテイ</t>
    </rPh>
    <rPh sb="22" eb="24">
      <t>シセツ</t>
    </rPh>
    <rPh sb="24" eb="25">
      <t>フク</t>
    </rPh>
    <phoneticPr fontId="3"/>
  </si>
  <si>
    <t>（有料老人ホームでもある）サービス付き
高齢者向け住宅</t>
    <rPh sb="17" eb="18">
      <t>ツ</t>
    </rPh>
    <rPh sb="20" eb="24">
      <t>コウレイシャム</t>
    </rPh>
    <rPh sb="25" eb="27">
      <t>ジュウタク</t>
    </rPh>
    <phoneticPr fontId="3"/>
  </si>
  <si>
    <t>有料老人ホーム</t>
    <rPh sb="0" eb="2">
      <t>ユウリョウ</t>
    </rPh>
    <rPh sb="2" eb="4">
      <t>ロウジン</t>
    </rPh>
    <phoneticPr fontId="3"/>
  </si>
  <si>
    <t>総定員数</t>
    <rPh sb="0" eb="3">
      <t>ソウテイイン</t>
    </rPh>
    <rPh sb="3" eb="4">
      <t>スウ</t>
    </rPh>
    <phoneticPr fontId="3"/>
  </si>
  <si>
    <t>事業所数</t>
    <rPh sb="0" eb="3">
      <t>ジギョウショ</t>
    </rPh>
    <rPh sb="3" eb="4">
      <t>スウ</t>
    </rPh>
    <phoneticPr fontId="3"/>
  </si>
  <si>
    <t>ショートステイ</t>
    <phoneticPr fontId="3"/>
  </si>
  <si>
    <t>デイケア</t>
    <phoneticPr fontId="3"/>
  </si>
  <si>
    <t>デイサービス</t>
    <phoneticPr fontId="3"/>
  </si>
  <si>
    <t>認知症対応型通所
介護（認知症デイ）　　（予防含む）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9" eb="11">
      <t>カイゴ</t>
    </rPh>
    <rPh sb="12" eb="14">
      <t>ニンチ</t>
    </rPh>
    <rPh sb="14" eb="15">
      <t>ショウ</t>
    </rPh>
    <rPh sb="21" eb="23">
      <t>ヨボウ</t>
    </rPh>
    <rPh sb="23" eb="24">
      <t>フク</t>
    </rPh>
    <phoneticPr fontId="3"/>
  </si>
  <si>
    <t>看護小規模多機能型居宅介護施設</t>
    <rPh sb="0" eb="2">
      <t>カンゴ</t>
    </rPh>
    <phoneticPr fontId="3"/>
  </si>
  <si>
    <t>小規模多機能型
居宅介護施設
（予防含む）</t>
    <rPh sb="16" eb="18">
      <t>ヨボウ</t>
    </rPh>
    <rPh sb="18" eb="19">
      <t>フク</t>
    </rPh>
    <phoneticPr fontId="3"/>
  </si>
  <si>
    <t>認知症対応型共同
生活介護（グループホーム）（予防含む）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9" eb="11">
      <t>セイカツ</t>
    </rPh>
    <rPh sb="11" eb="13">
      <t>カイゴ</t>
    </rPh>
    <rPh sb="23" eb="25">
      <t>ヨボウ</t>
    </rPh>
    <rPh sb="25" eb="26">
      <t>フク</t>
    </rPh>
    <phoneticPr fontId="3"/>
  </si>
  <si>
    <t>介護療養型医療
施設</t>
    <rPh sb="0" eb="2">
      <t>カイゴ</t>
    </rPh>
    <rPh sb="2" eb="4">
      <t>リョウヨウ</t>
    </rPh>
    <rPh sb="4" eb="5">
      <t>ガタ</t>
    </rPh>
    <rPh sb="5" eb="7">
      <t>イリョウ</t>
    </rPh>
    <rPh sb="8" eb="10">
      <t>シセツ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</si>
  <si>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</si>
  <si>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介護老人保健
施設</t>
    <rPh sb="0" eb="2">
      <t>カイゴ</t>
    </rPh>
    <rPh sb="2" eb="4">
      <t>ロウジン</t>
    </rPh>
    <rPh sb="4" eb="6">
      <t>ホケン</t>
    </rPh>
    <rPh sb="7" eb="9">
      <t>シセツ</t>
    </rPh>
    <phoneticPr fontId="3"/>
  </si>
  <si>
    <t>介護老人福祉施設
（特別養護老人ホーム（地域密着型））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</si>
  <si>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介護老人福祉施設
（特別養護老人ホーム（広域型））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</si>
  <si>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１３－１８　主な介護サービス事業者等の状況</t>
    <phoneticPr fontId="3"/>
  </si>
  <si>
    <t>教養娯楽室
（南）</t>
    <rPh sb="0" eb="2">
      <t>キョウヨウ</t>
    </rPh>
    <rPh sb="2" eb="4">
      <t>ゴラク</t>
    </rPh>
    <rPh sb="4" eb="5">
      <t>シツ</t>
    </rPh>
    <rPh sb="7" eb="8">
      <t>ミナミ</t>
    </rPh>
    <phoneticPr fontId="6"/>
  </si>
  <si>
    <t>教養娯楽室
（北）</t>
    <rPh sb="0" eb="2">
      <t>キョウヨウ</t>
    </rPh>
    <rPh sb="2" eb="4">
      <t>ゴラク</t>
    </rPh>
    <rPh sb="4" eb="5">
      <t>シツ</t>
    </rPh>
    <rPh sb="7" eb="8">
      <t>キタ</t>
    </rPh>
    <phoneticPr fontId="6"/>
  </si>
  <si>
    <t>小図書室</t>
    <rPh sb="0" eb="1">
      <t>ショウ</t>
    </rPh>
    <rPh sb="1" eb="4">
      <t>トショシツ</t>
    </rPh>
    <phoneticPr fontId="6"/>
  </si>
  <si>
    <t>研 修 室</t>
    <rPh sb="0" eb="1">
      <t>ケン</t>
    </rPh>
    <rPh sb="2" eb="3">
      <t>オサム</t>
    </rPh>
    <rPh sb="4" eb="5">
      <t>シツ</t>
    </rPh>
    <phoneticPr fontId="6"/>
  </si>
  <si>
    <t>川　　島　　園</t>
    <rPh sb="0" eb="1">
      <t>カワ</t>
    </rPh>
    <rPh sb="3" eb="4">
      <t>シマ</t>
    </rPh>
    <rPh sb="6" eb="7">
      <t>エン</t>
    </rPh>
    <phoneticPr fontId="3"/>
  </si>
  <si>
    <t>作 業 室</t>
    <rPh sb="0" eb="1">
      <t>サク</t>
    </rPh>
    <rPh sb="2" eb="3">
      <t>ギョウ</t>
    </rPh>
    <rPh sb="4" eb="5">
      <t>シツ</t>
    </rPh>
    <phoneticPr fontId="6"/>
  </si>
  <si>
    <t>展望浴場</t>
    <rPh sb="0" eb="2">
      <t>テンボウ</t>
    </rPh>
    <rPh sb="2" eb="4">
      <t>ヨクジョウ</t>
    </rPh>
    <phoneticPr fontId="6"/>
  </si>
  <si>
    <t>生活相談室
（ビリヤード）</t>
    <rPh sb="0" eb="2">
      <t>セイカツ</t>
    </rPh>
    <rPh sb="2" eb="4">
      <t>ソウダン</t>
    </rPh>
    <rPh sb="4" eb="5">
      <t>シツ</t>
    </rPh>
    <phoneticPr fontId="6"/>
  </si>
  <si>
    <r>
      <t xml:space="preserve">訓 練 室 
</t>
    </r>
    <r>
      <rPr>
        <sz val="8"/>
        <rFont val="ＭＳ Ｐ明朝"/>
        <family val="1"/>
        <charset val="128"/>
      </rPr>
      <t>（ミニデイサービス）</t>
    </r>
    <rPh sb="0" eb="1">
      <t>サトシ</t>
    </rPh>
    <rPh sb="2" eb="3">
      <t>ネリ</t>
    </rPh>
    <rPh sb="4" eb="5">
      <t>シツ</t>
    </rPh>
    <phoneticPr fontId="6"/>
  </si>
  <si>
    <t>合　　計</t>
    <rPh sb="0" eb="1">
      <t>ゴウ</t>
    </rPh>
    <rPh sb="3" eb="4">
      <t>ケイ</t>
    </rPh>
    <phoneticPr fontId="3"/>
  </si>
  <si>
    <t>個人利用者</t>
    <rPh sb="0" eb="2">
      <t>コジン</t>
    </rPh>
    <rPh sb="2" eb="5">
      <t>リヨウシャ</t>
    </rPh>
    <phoneticPr fontId="3"/>
  </si>
  <si>
    <t>団体利用者</t>
    <rPh sb="0" eb="2">
      <t>ダンタイ</t>
    </rPh>
    <rPh sb="2" eb="5">
      <t>リヨウシャ</t>
    </rPh>
    <phoneticPr fontId="3"/>
  </si>
  <si>
    <t>稲　　田　　園</t>
    <rPh sb="0" eb="1">
      <t>イネ</t>
    </rPh>
    <rPh sb="3" eb="4">
      <t>タ</t>
    </rPh>
    <rPh sb="6" eb="7">
      <t>エン</t>
    </rPh>
    <phoneticPr fontId="3"/>
  </si>
  <si>
    <t>高齢者生きがいセンター</t>
    <rPh sb="0" eb="3">
      <t>コウレイシャ</t>
    </rPh>
    <rPh sb="3" eb="4">
      <t>イ</t>
    </rPh>
    <phoneticPr fontId="3"/>
  </si>
  <si>
    <t>その他</t>
    <rPh sb="0" eb="3">
      <t>ソノタ</t>
    </rPh>
    <phoneticPr fontId="3"/>
  </si>
  <si>
    <t>カラオケ</t>
    <phoneticPr fontId="3"/>
  </si>
  <si>
    <t>総　合　福　祉　会　館</t>
    <rPh sb="0" eb="3">
      <t>ソウゴウ</t>
    </rPh>
    <rPh sb="4" eb="7">
      <t>フクシ</t>
    </rPh>
    <rPh sb="8" eb="11">
      <t>カイカン</t>
    </rPh>
    <phoneticPr fontId="3"/>
  </si>
  <si>
    <t>高齢者福祉センター</t>
    <rPh sb="0" eb="3">
      <t>コウレイシャ</t>
    </rPh>
    <rPh sb="3" eb="5">
      <t>フクシ</t>
    </rPh>
    <phoneticPr fontId="3"/>
  </si>
  <si>
    <t>１３－２３　高齢者福祉センター等利用状況</t>
    <rPh sb="6" eb="9">
      <t>コウレイシャ</t>
    </rPh>
    <rPh sb="9" eb="11">
      <t>フクシ</t>
    </rPh>
    <rPh sb="15" eb="16">
      <t>トウ</t>
    </rPh>
    <rPh sb="16" eb="18">
      <t>リヨウ</t>
    </rPh>
    <rPh sb="18" eb="20">
      <t>ジョウキョウ</t>
    </rPh>
    <phoneticPr fontId="3"/>
  </si>
  <si>
    <t>（令和６年３月閉園）</t>
    <rPh sb="1" eb="3">
      <t>レイワ</t>
    </rPh>
    <rPh sb="4" eb="5">
      <t>ネン</t>
    </rPh>
    <rPh sb="6" eb="7">
      <t>ガツ</t>
    </rPh>
    <rPh sb="7" eb="9">
      <t>ヘイエン</t>
    </rPh>
    <phoneticPr fontId="3"/>
  </si>
  <si>
    <t>資料：こども政策課</t>
    <rPh sb="0" eb="2">
      <t>シリョウ</t>
    </rPh>
    <rPh sb="6" eb="8">
      <t>セイサク</t>
    </rPh>
    <rPh sb="8" eb="9">
      <t>カ</t>
    </rPh>
    <phoneticPr fontId="3"/>
  </si>
  <si>
    <t>令和2年度</t>
    <rPh sb="0" eb="2">
      <t>レイワ</t>
    </rPh>
    <rPh sb="3" eb="5">
      <t>ネンド</t>
    </rPh>
    <phoneticPr fontId="18"/>
  </si>
  <si>
    <t>小中学生等</t>
    <rPh sb="0" eb="4">
      <t>ショウチュウガクセイ</t>
    </rPh>
    <rPh sb="4" eb="5">
      <t>トウ</t>
    </rPh>
    <phoneticPr fontId="3"/>
  </si>
  <si>
    <t>乳幼児</t>
    <rPh sb="0" eb="3">
      <t>ニュウヨウジ</t>
    </rPh>
    <phoneticPr fontId="3"/>
  </si>
  <si>
    <t>保護者</t>
    <rPh sb="0" eb="3">
      <t>ホゴシャ</t>
    </rPh>
    <phoneticPr fontId="3"/>
  </si>
  <si>
    <t>か わ し ま 子 ど も 館</t>
    <rPh sb="8" eb="9">
      <t>コ</t>
    </rPh>
    <rPh sb="14" eb="15">
      <t>カン</t>
    </rPh>
    <phoneticPr fontId="3"/>
  </si>
  <si>
    <t>区分</t>
    <rPh sb="0" eb="2">
      <t>クブン</t>
    </rPh>
    <phoneticPr fontId="3"/>
  </si>
  <si>
    <t>そ は ら 子 ど も 館</t>
    <rPh sb="6" eb="7">
      <t>コ</t>
    </rPh>
    <rPh sb="12" eb="13">
      <t>カン</t>
    </rPh>
    <phoneticPr fontId="3"/>
  </si>
  <si>
    <t>う ぬ ま 子 ど も 館</t>
    <rPh sb="6" eb="7">
      <t>コ</t>
    </rPh>
    <rPh sb="12" eb="13">
      <t>カン</t>
    </rPh>
    <phoneticPr fontId="3"/>
  </si>
  <si>
    <t>あ さ ひ 子 ど も 館</t>
    <rPh sb="6" eb="7">
      <t>コ</t>
    </rPh>
    <rPh sb="12" eb="13">
      <t>カン</t>
    </rPh>
    <phoneticPr fontId="3"/>
  </si>
  <si>
    <t>さ く ら 子 ど も 館</t>
    <rPh sb="6" eb="7">
      <t>コ</t>
    </rPh>
    <rPh sb="12" eb="13">
      <t>カン</t>
    </rPh>
    <phoneticPr fontId="3"/>
  </si>
  <si>
    <t>　単位：人</t>
    <rPh sb="1" eb="3">
      <t>タンイ</t>
    </rPh>
    <rPh sb="4" eb="5">
      <t>ニン</t>
    </rPh>
    <phoneticPr fontId="3"/>
  </si>
  <si>
    <t>１３－２５　子ども館利用状況</t>
    <rPh sb="6" eb="7">
      <t>コ</t>
    </rPh>
    <rPh sb="9" eb="10">
      <t>カン</t>
    </rPh>
    <rPh sb="10" eb="12">
      <t>リヨウ</t>
    </rPh>
    <rPh sb="12" eb="14">
      <t>ジョウキョウ</t>
    </rPh>
    <phoneticPr fontId="3"/>
  </si>
  <si>
    <t>※業務委託先の調理員を除く</t>
    <rPh sb="1" eb="6">
      <t>ギョウムイタクサキ</t>
    </rPh>
    <rPh sb="7" eb="10">
      <t>チョウリイン</t>
    </rPh>
    <rPh sb="11" eb="12">
      <t>ノゾ</t>
    </rPh>
    <phoneticPr fontId="18"/>
  </si>
  <si>
    <t>資料：こども政策課</t>
    <rPh sb="6" eb="8">
      <t>セイサク</t>
    </rPh>
    <rPh sb="8" eb="9">
      <t>カ</t>
    </rPh>
    <phoneticPr fontId="3"/>
  </si>
  <si>
    <t>‐</t>
    <phoneticPr fontId="3"/>
  </si>
  <si>
    <t>じぶんみらい</t>
  </si>
  <si>
    <t>サンライズキッズ</t>
  </si>
  <si>
    <t>六軒niconico</t>
    <rPh sb="0" eb="2">
      <t>ロッケンホ</t>
    </rPh>
    <phoneticPr fontId="21"/>
  </si>
  <si>
    <t>ポプラそはら</t>
  </si>
  <si>
    <t>フォルツァ・バンビーノ・ピコ</t>
    <phoneticPr fontId="3"/>
  </si>
  <si>
    <t>テテット</t>
  </si>
  <si>
    <t>PEACE</t>
  </si>
  <si>
    <t>みらいあおぞら</t>
  </si>
  <si>
    <t>ポプラうぬま</t>
  </si>
  <si>
    <t>はな保育室</t>
    <rPh sb="2" eb="5">
      <t>ホイクシツエ</t>
    </rPh>
    <phoneticPr fontId="21"/>
  </si>
  <si>
    <t>やはた</t>
  </si>
  <si>
    <t>Kawasakiそらっこ</t>
    <phoneticPr fontId="3"/>
  </si>
  <si>
    <t>うぬま第二</t>
    <rPh sb="3" eb="5">
      <t>ダイニヨ</t>
    </rPh>
    <phoneticPr fontId="21"/>
  </si>
  <si>
    <t>みどり</t>
  </si>
  <si>
    <t>だいち</t>
  </si>
  <si>
    <t>ひよし</t>
  </si>
  <si>
    <t>各務</t>
  </si>
  <si>
    <t>かわしま学び</t>
    <rPh sb="4" eb="5">
      <t>マナニ</t>
    </rPh>
    <phoneticPr fontId="21"/>
  </si>
  <si>
    <t>かわしま育ち</t>
    <rPh sb="4" eb="5">
      <t>ソダニ</t>
    </rPh>
    <phoneticPr fontId="21"/>
  </si>
  <si>
    <t>さらき遊び</t>
    <rPh sb="3" eb="4">
      <t>アソニ</t>
    </rPh>
    <phoneticPr fontId="21"/>
  </si>
  <si>
    <t>川島東</t>
    <rPh sb="0" eb="2">
      <t>カワシマヒ</t>
    </rPh>
    <rPh sb="2" eb="3">
      <t>ヒガシエ</t>
    </rPh>
    <phoneticPr fontId="21"/>
  </si>
  <si>
    <t>前宮そらまち</t>
    <rPh sb="0" eb="2">
      <t>マエミヤエ</t>
    </rPh>
    <phoneticPr fontId="21"/>
  </si>
  <si>
    <t>鵜沼東</t>
    <rPh sb="0" eb="2">
      <t>ウヌマ</t>
    </rPh>
    <rPh sb="2" eb="3">
      <t>ヒガシ</t>
    </rPh>
    <phoneticPr fontId="21"/>
  </si>
  <si>
    <t>うぬまなか</t>
  </si>
  <si>
    <t>蘇原西</t>
    <rPh sb="0" eb="3">
      <t>ソハラニシホ</t>
    </rPh>
    <phoneticPr fontId="21"/>
  </si>
  <si>
    <t>雄飛ヶ丘</t>
    <rPh sb="0" eb="2">
      <t>ユウヒオ</t>
    </rPh>
    <rPh sb="3" eb="4">
      <t>オカホ</t>
    </rPh>
    <phoneticPr fontId="21"/>
  </si>
  <si>
    <t>新生</t>
    <rPh sb="0" eb="2">
      <t>シンセイ</t>
    </rPh>
    <phoneticPr fontId="21"/>
  </si>
  <si>
    <t>蘇原南</t>
    <rPh sb="0" eb="3">
      <t>ソハラミナミ</t>
    </rPh>
    <phoneticPr fontId="21"/>
  </si>
  <si>
    <t>那加</t>
    <rPh sb="0" eb="2">
      <t>ナカ</t>
    </rPh>
    <phoneticPr fontId="21"/>
  </si>
  <si>
    <t>蘇原</t>
    <rPh sb="0" eb="2">
      <t>ソハラ</t>
    </rPh>
    <phoneticPr fontId="21"/>
  </si>
  <si>
    <t>鵜沼西</t>
    <rPh sb="0" eb="2">
      <t>ウヌマ</t>
    </rPh>
    <rPh sb="2" eb="3">
      <t>ニシ</t>
    </rPh>
    <phoneticPr fontId="21"/>
  </si>
  <si>
    <t>中屋</t>
    <rPh sb="0" eb="2">
      <t>ナカヤ</t>
    </rPh>
    <phoneticPr fontId="21"/>
  </si>
  <si>
    <t>那加中央</t>
    <rPh sb="0" eb="2">
      <t>ナカ</t>
    </rPh>
    <rPh sb="2" eb="4">
      <t>チュウオウ</t>
    </rPh>
    <phoneticPr fontId="21"/>
  </si>
  <si>
    <t>令 和 7 年</t>
    <rPh sb="0" eb="1">
      <t>レイ</t>
    </rPh>
    <rPh sb="2" eb="3">
      <t>ワ</t>
    </rPh>
    <rPh sb="6" eb="7">
      <t>トシ</t>
    </rPh>
    <phoneticPr fontId="3"/>
  </si>
  <si>
    <t>４歳児以上</t>
  </si>
  <si>
    <t>３歳児</t>
  </si>
  <si>
    <t>未満児</t>
  </si>
  <si>
    <t>調理員</t>
  </si>
  <si>
    <t>保育士</t>
    <rPh sb="1" eb="2">
      <t>イク</t>
    </rPh>
    <rPh sb="2" eb="3">
      <t>シ</t>
    </rPh>
    <phoneticPr fontId="3"/>
  </si>
  <si>
    <t>園長</t>
  </si>
  <si>
    <t>入　所　児　童　数</t>
    <rPh sb="0" eb="3">
      <t>ニュウショ</t>
    </rPh>
    <phoneticPr fontId="3"/>
  </si>
  <si>
    <t>定員</t>
  </si>
  <si>
    <t>職　　　　員　　　　数</t>
    <phoneticPr fontId="3"/>
  </si>
  <si>
    <t xml:space="preserve">   6</t>
    <phoneticPr fontId="18"/>
  </si>
  <si>
    <t xml:space="preserve">   5</t>
    <phoneticPr fontId="18"/>
  </si>
  <si>
    <t>令和3年</t>
    <rPh sb="0" eb="1">
      <t>レイ</t>
    </rPh>
    <rPh sb="3" eb="4">
      <t>ネン</t>
    </rPh>
    <phoneticPr fontId="18"/>
  </si>
  <si>
    <t>１３－２６　保育所入所児童数の状況</t>
    <rPh sb="6" eb="8">
      <t>ホイク</t>
    </rPh>
    <rPh sb="8" eb="9">
      <t>ショ</t>
    </rPh>
    <rPh sb="9" eb="11">
      <t>ニュウショ</t>
    </rPh>
    <rPh sb="11" eb="13">
      <t>ジドウ</t>
    </rPh>
    <rPh sb="13" eb="14">
      <t>スウ</t>
    </rPh>
    <rPh sb="15" eb="17">
      <t>ジョウキョウ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</si>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</sst>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;&quot;△ &quot;#,##0"/>
    <numFmt numFmtId="177" formatCode="#,##0_ "/>
    <numFmt numFmtId="178" formatCode="#,##0.0;&quot;△ &quot;#,##0.0"/>
    <numFmt numFmtId="179" formatCode="#,##0.0"/>
    <numFmt numFmtId="180" formatCode="0.0%"/>
    <numFmt numFmtId="181" formatCode="#,##0.0;[Red]\-#,##0.0"/>
    <numFmt numFmtId="182" formatCode="0.0_);[Red]\(0.0\)"/>
    <numFmt numFmtId="183" formatCode="m/d/yyyy"/>
    <numFmt numFmtId="184" formatCode="0.0_ 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1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1"/>
      <color rgb="FF3F3F3F"/>
      <name val="游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9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ＡＲ丸ゴシック体Ｍ"/>
      <family val="3"/>
      <charset val="128"/>
    </font>
    <font>
      <sz val="10"/>
      <name val="ＡＲ丸ゴシック体Ｍ"/>
      <family val="3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6"/>
      <name val="ＭＳ Ｐ明朝"/>
      <family val="1"/>
      <charset val="128"/>
    </font>
    <font>
      <b/>
      <sz val="14"/>
      <name val="DejaVu Sans"/>
      <family val="2"/>
    </font>
    <font>
      <sz val="11"/>
      <name val="ＡＲ丸ゴシック体Ｍ"/>
      <family val="3"/>
      <charset val="128"/>
    </font>
    <font>
      <sz val="11"/>
      <name val="DejaVu Sans"/>
      <family val="2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2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177" fontId="4" fillId="3" borderId="0"/>
    <xf numFmtId="0" fontId="4" fillId="2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/>
    <xf numFmtId="0" fontId="37" fillId="0" borderId="0"/>
    <xf numFmtId="0" fontId="1" fillId="0" borderId="0"/>
  </cellStyleXfs>
  <cellXfs count="669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5" fillId="0" borderId="0" xfId="1" applyNumberFormat="1" applyFont="1" applyFill="1" applyAlignment="1">
      <alignment horizontal="left"/>
    </xf>
    <xf numFmtId="0" fontId="6" fillId="0" borderId="0" xfId="1" applyFont="1" applyFill="1"/>
    <xf numFmtId="0" fontId="7" fillId="0" borderId="0" xfId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0" fontId="6" fillId="0" borderId="0" xfId="1" applyFont="1" applyFill="1" applyAlignment="1">
      <alignment vertical="center"/>
    </xf>
    <xf numFmtId="0" fontId="7" fillId="0" borderId="0" xfId="1" applyFont="1" applyFill="1"/>
    <xf numFmtId="0" fontId="7" fillId="0" borderId="0" xfId="1" applyFont="1" applyFill="1" applyAlignment="1">
      <alignment vertical="center"/>
    </xf>
    <xf numFmtId="49" fontId="7" fillId="0" borderId="8" xfId="1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horizontal="right" vertical="center"/>
    </xf>
    <xf numFmtId="49" fontId="7" fillId="0" borderId="8" xfId="1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1" applyFont="1" applyFill="1"/>
    <xf numFmtId="0" fontId="10" fillId="0" borderId="0" xfId="1" applyFont="1" applyFill="1" applyAlignment="1">
      <alignment vertical="center"/>
    </xf>
    <xf numFmtId="0" fontId="1" fillId="0" borderId="0" xfId="0" applyFont="1">
      <alignment vertical="center"/>
    </xf>
    <xf numFmtId="49" fontId="11" fillId="0" borderId="10" xfId="1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horizontal="right" vertical="center"/>
    </xf>
    <xf numFmtId="41" fontId="7" fillId="0" borderId="0" xfId="2" applyNumberFormat="1" applyFont="1" applyFill="1" applyBorder="1" applyAlignment="1">
      <alignment horizontal="right" vertical="center"/>
    </xf>
    <xf numFmtId="176" fontId="7" fillId="0" borderId="13" xfId="2" applyNumberFormat="1" applyFont="1" applyFill="1" applyBorder="1" applyAlignment="1">
      <alignment horizontal="right" vertical="center"/>
    </xf>
    <xf numFmtId="49" fontId="11" fillId="0" borderId="0" xfId="1" applyNumberFormat="1" applyFont="1" applyFill="1" applyAlignment="1">
      <alignment horizontal="center" vertical="center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0" xfId="1" applyNumberFormat="1" applyFont="1" applyFill="1" applyAlignment="1">
      <alignment horizontal="right" vertical="center"/>
    </xf>
    <xf numFmtId="176" fontId="12" fillId="0" borderId="0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horizontal="right" vertical="center" shrinkToFit="1"/>
    </xf>
    <xf numFmtId="176" fontId="11" fillId="0" borderId="0" xfId="1" applyNumberFormat="1" applyFont="1" applyFill="1" applyAlignment="1">
      <alignment horizontal="right" vertical="center"/>
    </xf>
    <xf numFmtId="41" fontId="7" fillId="0" borderId="0" xfId="1" applyNumberFormat="1" applyFont="1" applyFill="1" applyAlignment="1">
      <alignment horizontal="right" vertical="center"/>
    </xf>
    <xf numFmtId="176" fontId="7" fillId="0" borderId="13" xfId="1" applyNumberFormat="1" applyFont="1" applyFill="1" applyBorder="1" applyAlignment="1">
      <alignment horizontal="right" vertical="center"/>
    </xf>
    <xf numFmtId="49" fontId="7" fillId="0" borderId="0" xfId="1" applyNumberFormat="1" applyFont="1" applyFill="1" applyAlignment="1">
      <alignment horizontal="left"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49" fontId="0" fillId="0" borderId="0" xfId="0" applyNumberFormat="1">
      <alignment vertical="center"/>
    </xf>
    <xf numFmtId="49" fontId="7" fillId="0" borderId="0" xfId="1" applyNumberFormat="1" applyFont="1" applyFill="1"/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center" vertical="center"/>
    </xf>
    <xf numFmtId="176" fontId="12" fillId="0" borderId="0" xfId="1" applyNumberFormat="1" applyFont="1" applyFill="1" applyAlignment="1">
      <alignment horizontal="right" vertical="center"/>
    </xf>
    <xf numFmtId="49" fontId="9" fillId="0" borderId="0" xfId="1" applyNumberFormat="1" applyFont="1" applyFill="1" applyAlignment="1">
      <alignment horizontal="center" vertical="center"/>
    </xf>
    <xf numFmtId="176" fontId="9" fillId="0" borderId="0" xfId="2" applyNumberFormat="1" applyFont="1" applyFill="1" applyBorder="1" applyAlignment="1">
      <alignment horizontal="right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49" fontId="9" fillId="0" borderId="9" xfId="1" applyNumberFormat="1" applyFont="1" applyFill="1" applyBorder="1" applyAlignment="1">
      <alignment horizontal="center" vertical="center"/>
    </xf>
    <xf numFmtId="176" fontId="9" fillId="0" borderId="10" xfId="2" applyNumberFormat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center" vertical="center"/>
    </xf>
    <xf numFmtId="41" fontId="9" fillId="0" borderId="10" xfId="2" applyNumberFormat="1" applyFont="1" applyFill="1" applyBorder="1" applyAlignment="1">
      <alignment horizontal="right" vertical="center"/>
    </xf>
    <xf numFmtId="176" fontId="9" fillId="0" borderId="14" xfId="2" applyNumberFormat="1" applyFont="1" applyFill="1" applyBorder="1" applyAlignment="1">
      <alignment horizontal="right" vertical="center"/>
    </xf>
    <xf numFmtId="49" fontId="8" fillId="0" borderId="0" xfId="5" applyNumberFormat="1" applyFont="1" applyFill="1" applyAlignment="1">
      <alignment horizontal="left" vertical="center"/>
    </xf>
    <xf numFmtId="0" fontId="17" fillId="0" borderId="10" xfId="0" applyFont="1" applyBorder="1">
      <alignment vertical="center"/>
    </xf>
    <xf numFmtId="178" fontId="17" fillId="0" borderId="10" xfId="6" applyNumberFormat="1" applyFont="1" applyFill="1" applyBorder="1" applyAlignment="1">
      <alignment horizontal="right" vertical="center"/>
    </xf>
    <xf numFmtId="176" fontId="17" fillId="0" borderId="10" xfId="6" applyNumberFormat="1" applyFont="1" applyFill="1" applyBorder="1" applyAlignment="1">
      <alignment horizontal="right" vertical="center"/>
    </xf>
    <xf numFmtId="49" fontId="17" fillId="0" borderId="9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Alignment="1">
      <alignment horizontal="right" vertical="center"/>
    </xf>
    <xf numFmtId="176" fontId="8" fillId="0" borderId="0" xfId="6" applyNumberFormat="1" applyFont="1" applyFill="1" applyAlignment="1">
      <alignment horizontal="right" vertical="center"/>
    </xf>
    <xf numFmtId="49" fontId="8" fillId="0" borderId="8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 shrinkToFit="1"/>
    </xf>
    <xf numFmtId="0" fontId="8" fillId="0" borderId="0" xfId="5" applyNumberFormat="1" applyFont="1" applyFill="1" applyAlignment="1">
      <alignment horizontal="center"/>
    </xf>
    <xf numFmtId="0" fontId="19" fillId="0" borderId="0" xfId="5" applyNumberFormat="1" applyFont="1" applyFill="1" applyAlignment="1">
      <alignment horizontal="center"/>
    </xf>
    <xf numFmtId="0" fontId="19" fillId="0" borderId="0" xfId="5" applyNumberFormat="1" applyFont="1" applyFill="1" applyAlignment="1">
      <alignment horizontal="left"/>
    </xf>
    <xf numFmtId="176" fontId="9" fillId="0" borderId="0" xfId="6" applyNumberFormat="1" applyFont="1" applyFill="1" applyAlignment="1">
      <alignment horizontal="right" vertical="center"/>
    </xf>
    <xf numFmtId="178" fontId="9" fillId="0" borderId="0" xfId="6" applyNumberFormat="1" applyFont="1" applyFill="1" applyAlignment="1">
      <alignment horizontal="right" vertical="center"/>
    </xf>
    <xf numFmtId="176" fontId="17" fillId="0" borderId="10" xfId="5" applyNumberFormat="1" applyFont="1" applyFill="1" applyBorder="1" applyAlignment="1">
      <alignment horizontal="right" vertical="center"/>
    </xf>
    <xf numFmtId="176" fontId="7" fillId="0" borderId="0" xfId="6" applyNumberFormat="1" applyFont="1" applyFill="1" applyAlignment="1">
      <alignment horizontal="right" vertical="center"/>
    </xf>
    <xf numFmtId="178" fontId="7" fillId="0" borderId="0" xfId="6" applyNumberFormat="1" applyFont="1" applyFill="1" applyAlignment="1">
      <alignment horizontal="right" vertical="center"/>
    </xf>
    <xf numFmtId="176" fontId="8" fillId="0" borderId="0" xfId="5" applyNumberFormat="1" applyFont="1" applyFill="1" applyAlignment="1">
      <alignment horizontal="right" vertical="center"/>
    </xf>
    <xf numFmtId="176" fontId="9" fillId="0" borderId="0" xfId="5" applyNumberFormat="1" applyFont="1" applyFill="1" applyAlignment="1">
      <alignment horizontal="right" vertical="center"/>
    </xf>
    <xf numFmtId="49" fontId="9" fillId="0" borderId="0" xfId="6" applyNumberFormat="1" applyFont="1" applyFill="1" applyAlignment="1">
      <alignment horizontal="center" vertical="center"/>
    </xf>
    <xf numFmtId="176" fontId="8" fillId="0" borderId="13" xfId="6" applyNumberFormat="1" applyFont="1" applyFill="1" applyBorder="1" applyAlignment="1">
      <alignment horizontal="right" vertical="center"/>
    </xf>
    <xf numFmtId="0" fontId="7" fillId="0" borderId="6" xfId="5" applyNumberFormat="1" applyFont="1" applyFill="1" applyBorder="1" applyAlignment="1">
      <alignment horizontal="center" vertical="center" shrinkToFit="1"/>
    </xf>
    <xf numFmtId="0" fontId="6" fillId="0" borderId="0" xfId="5" applyNumberFormat="1" applyFont="1" applyFill="1" applyAlignment="1">
      <alignment horizontal="center"/>
    </xf>
    <xf numFmtId="0" fontId="7" fillId="0" borderId="0" xfId="0" applyFont="1" applyAlignment="1">
      <alignment horizontal="right"/>
    </xf>
    <xf numFmtId="49" fontId="20" fillId="0" borderId="0" xfId="5" applyNumberFormat="1" applyFont="1" applyFill="1" applyAlignment="1">
      <alignment horizontal="left" vertical="center"/>
    </xf>
    <xf numFmtId="49" fontId="8" fillId="0" borderId="0" xfId="0" applyNumberFormat="1" applyFont="1">
      <alignment vertical="center"/>
    </xf>
    <xf numFmtId="0" fontId="10" fillId="0" borderId="0" xfId="0" applyFont="1">
      <alignment vertical="center"/>
    </xf>
    <xf numFmtId="0" fontId="7" fillId="0" borderId="0" xfId="1" applyFont="1" applyFill="1" applyAlignment="1">
      <alignment horizontal="right" vertical="center"/>
    </xf>
    <xf numFmtId="3" fontId="9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3" fontId="8" fillId="0" borderId="0" xfId="1" applyNumberFormat="1" applyFont="1" applyFill="1" applyAlignment="1">
      <alignment vertical="center"/>
    </xf>
    <xf numFmtId="3" fontId="17" fillId="0" borderId="0" xfId="1" applyNumberFormat="1" applyFont="1" applyFill="1" applyAlignment="1">
      <alignment vertical="center"/>
    </xf>
    <xf numFmtId="49" fontId="8" fillId="0" borderId="0" xfId="1" applyNumberFormat="1" applyFont="1" applyFill="1" applyAlignment="1">
      <alignment horizontal="left" vertical="center"/>
    </xf>
    <xf numFmtId="3" fontId="9" fillId="0" borderId="0" xfId="1" applyNumberFormat="1" applyFont="1" applyFill="1" applyAlignment="1">
      <alignment horizontal="right" vertical="center"/>
    </xf>
    <xf numFmtId="3" fontId="17" fillId="0" borderId="10" xfId="1" applyNumberFormat="1" applyFont="1" applyFill="1" applyBorder="1" applyAlignment="1">
      <alignment horizontal="right" vertical="center"/>
    </xf>
    <xf numFmtId="49" fontId="17" fillId="0" borderId="9" xfId="1" applyNumberFormat="1" applyFont="1" applyFill="1" applyBorder="1" applyAlignment="1">
      <alignment horizontal="center" vertical="center"/>
    </xf>
    <xf numFmtId="3" fontId="7" fillId="0" borderId="0" xfId="1" applyNumberFormat="1" applyFont="1" applyFill="1" applyAlignment="1">
      <alignment horizontal="right" vertical="center"/>
    </xf>
    <xf numFmtId="3" fontId="8" fillId="0" borderId="0" xfId="1" applyNumberFormat="1" applyFont="1" applyFill="1" applyAlignment="1">
      <alignment horizontal="right" vertical="center"/>
    </xf>
    <xf numFmtId="49" fontId="8" fillId="0" borderId="8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179" fontId="9" fillId="0" borderId="0" xfId="1" applyNumberFormat="1" applyFont="1" applyFill="1" applyAlignment="1">
      <alignment horizontal="right" vertical="center"/>
    </xf>
    <xf numFmtId="180" fontId="9" fillId="0" borderId="0" xfId="1" applyNumberFormat="1" applyFont="1" applyFill="1" applyAlignment="1">
      <alignment horizontal="center" vertical="center"/>
    </xf>
    <xf numFmtId="176" fontId="9" fillId="0" borderId="0" xfId="1" applyNumberFormat="1" applyFont="1" applyFill="1" applyAlignment="1">
      <alignment horizontal="right" vertical="center"/>
    </xf>
    <xf numFmtId="178" fontId="9" fillId="0" borderId="0" xfId="1" applyNumberFormat="1" applyFont="1" applyFill="1" applyAlignment="1">
      <alignment horizontal="right" vertical="center"/>
    </xf>
    <xf numFmtId="176" fontId="9" fillId="0" borderId="31" xfId="1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180" fontId="10" fillId="0" borderId="0" xfId="8" applyNumberFormat="1" applyFont="1" applyFill="1" applyBorder="1">
      <alignment vertical="center"/>
    </xf>
    <xf numFmtId="180" fontId="7" fillId="0" borderId="0" xfId="8" applyNumberFormat="1" applyFont="1" applyFill="1" applyBorder="1">
      <alignment vertical="center"/>
    </xf>
    <xf numFmtId="181" fontId="17" fillId="0" borderId="10" xfId="7" applyNumberFormat="1" applyFont="1" applyFill="1" applyBorder="1" applyAlignment="1">
      <alignment horizontal="right" vertical="center"/>
    </xf>
    <xf numFmtId="176" fontId="17" fillId="0" borderId="10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Alignment="1">
      <alignment horizontal="right" vertical="center"/>
    </xf>
    <xf numFmtId="176" fontId="8" fillId="0" borderId="0" xfId="1" applyNumberFormat="1" applyFont="1" applyFill="1" applyAlignment="1">
      <alignment horizontal="right" vertical="center"/>
    </xf>
    <xf numFmtId="180" fontId="7" fillId="0" borderId="0" xfId="8" applyNumberFormat="1" applyFont="1" applyFill="1">
      <alignment vertical="center"/>
    </xf>
    <xf numFmtId="180" fontId="10" fillId="0" borderId="0" xfId="8" applyNumberFormat="1" applyFont="1" applyFill="1">
      <alignment vertical="center"/>
    </xf>
    <xf numFmtId="0" fontId="8" fillId="0" borderId="32" xfId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49" fontId="23" fillId="0" borderId="0" xfId="0" applyNumberFormat="1" applyFont="1">
      <alignment vertical="center"/>
    </xf>
    <xf numFmtId="181" fontId="17" fillId="0" borderId="10" xfId="2" applyNumberFormat="1" applyFont="1" applyFill="1" applyBorder="1" applyAlignment="1">
      <alignment horizontal="right" vertical="center"/>
    </xf>
    <xf numFmtId="181" fontId="8" fillId="0" borderId="0" xfId="2" applyNumberFormat="1" applyFont="1" applyFill="1" applyBorder="1" applyAlignment="1">
      <alignment horizontal="right" vertical="center"/>
    </xf>
    <xf numFmtId="178" fontId="8" fillId="0" borderId="0" xfId="1" applyNumberFormat="1" applyFont="1" applyFill="1" applyAlignment="1">
      <alignment horizontal="right" vertical="center"/>
    </xf>
    <xf numFmtId="38" fontId="0" fillId="0" borderId="0" xfId="2" applyFont="1">
      <alignment vertical="center"/>
    </xf>
    <xf numFmtId="49" fontId="6" fillId="0" borderId="0" xfId="1" applyNumberFormat="1" applyFont="1" applyFill="1" applyAlignment="1">
      <alignment vertical="center"/>
    </xf>
    <xf numFmtId="49" fontId="6" fillId="0" borderId="0" xfId="1" applyNumberFormat="1" applyFont="1" applyFill="1" applyAlignment="1">
      <alignment horizontal="left" vertical="center"/>
    </xf>
    <xf numFmtId="181" fontId="1" fillId="0" borderId="0" xfId="2" applyNumberFormat="1" applyFont="1" applyBorder="1">
      <alignment vertical="center"/>
    </xf>
    <xf numFmtId="176" fontId="24" fillId="0" borderId="10" xfId="1" applyNumberFormat="1" applyFont="1" applyFill="1" applyBorder="1" applyAlignment="1">
      <alignment horizontal="right" vertical="center"/>
    </xf>
    <xf numFmtId="49" fontId="24" fillId="0" borderId="9" xfId="1" applyNumberFormat="1" applyFont="1" applyFill="1" applyBorder="1" applyAlignment="1">
      <alignment horizontal="center" vertical="center"/>
    </xf>
    <xf numFmtId="181" fontId="8" fillId="0" borderId="0" xfId="2" applyNumberFormat="1" applyFont="1" applyBorder="1">
      <alignment vertical="center"/>
    </xf>
    <xf numFmtId="176" fontId="6" fillId="0" borderId="0" xfId="1" applyNumberFormat="1" applyFont="1" applyFill="1" applyAlignment="1">
      <alignment horizontal="right" vertical="center"/>
    </xf>
    <xf numFmtId="49" fontId="6" fillId="0" borderId="8" xfId="1" applyNumberFormat="1" applyFont="1" applyFill="1" applyBorder="1" applyAlignment="1">
      <alignment horizontal="center" vertical="center"/>
    </xf>
    <xf numFmtId="181" fontId="8" fillId="0" borderId="0" xfId="2" applyNumberFormat="1" applyFont="1">
      <alignment vertical="center"/>
    </xf>
    <xf numFmtId="49" fontId="6" fillId="0" borderId="22" xfId="1" applyNumberFormat="1" applyFont="1" applyFill="1" applyBorder="1" applyAlignment="1">
      <alignment horizontal="center" vertical="center"/>
    </xf>
    <xf numFmtId="0" fontId="6" fillId="0" borderId="43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38" fontId="25" fillId="0" borderId="0" xfId="2" applyFont="1" applyFill="1" applyBorder="1" applyAlignment="1">
      <alignment vertical="center"/>
    </xf>
    <xf numFmtId="0" fontId="25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38" fontId="1" fillId="0" borderId="0" xfId="2" applyFont="1" applyBorder="1">
      <alignment vertical="center"/>
    </xf>
    <xf numFmtId="38" fontId="8" fillId="0" borderId="0" xfId="2" applyFont="1" applyBorder="1">
      <alignment vertical="center"/>
    </xf>
    <xf numFmtId="38" fontId="8" fillId="0" borderId="0" xfId="2" applyFont="1">
      <alignment vertical="center"/>
    </xf>
    <xf numFmtId="0" fontId="26" fillId="0" borderId="37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49" fontId="6" fillId="0" borderId="0" xfId="0" applyNumberFormat="1" applyFont="1" applyAlignment="1">
      <alignment horizontal="left" vertical="center"/>
    </xf>
    <xf numFmtId="176" fontId="24" fillId="0" borderId="10" xfId="2" applyNumberFormat="1" applyFont="1" applyFill="1" applyBorder="1" applyAlignment="1">
      <alignment vertical="center"/>
    </xf>
    <xf numFmtId="176" fontId="24" fillId="0" borderId="10" xfId="0" applyNumberFormat="1" applyFont="1" applyBorder="1">
      <alignment vertical="center"/>
    </xf>
    <xf numFmtId="49" fontId="24" fillId="0" borderId="9" xfId="2" applyNumberFormat="1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0" xfId="0" applyNumberFormat="1" applyFont="1">
      <alignment vertical="center"/>
    </xf>
    <xf numFmtId="49" fontId="6" fillId="0" borderId="8" xfId="2" applyNumberFormat="1" applyFont="1" applyFill="1" applyBorder="1" applyAlignment="1">
      <alignment horizontal="center" vertical="center"/>
    </xf>
    <xf numFmtId="176" fontId="6" fillId="0" borderId="13" xfId="0" applyNumberFormat="1" applyFont="1" applyBorder="1">
      <alignment vertical="center"/>
    </xf>
    <xf numFmtId="49" fontId="6" fillId="0" borderId="0" xfId="2" applyNumberFormat="1" applyFont="1" applyFill="1" applyBorder="1" applyAlignment="1">
      <alignment horizontal="center" vertical="center"/>
    </xf>
    <xf numFmtId="38" fontId="6" fillId="0" borderId="16" xfId="2" applyFont="1" applyFill="1" applyBorder="1" applyAlignment="1">
      <alignment horizontal="center" vertical="center" shrinkToFit="1"/>
    </xf>
    <xf numFmtId="38" fontId="6" fillId="0" borderId="6" xfId="2" applyFont="1" applyFill="1" applyBorder="1" applyAlignment="1">
      <alignment horizontal="center" vertical="center" shrinkToFit="1"/>
    </xf>
    <xf numFmtId="176" fontId="24" fillId="0" borderId="0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left" vertical="center"/>
    </xf>
    <xf numFmtId="176" fontId="6" fillId="0" borderId="0" xfId="2" applyNumberFormat="1" applyFont="1" applyFill="1" applyBorder="1" applyAlignment="1">
      <alignment horizontal="right" vertical="center"/>
    </xf>
    <xf numFmtId="49" fontId="5" fillId="0" borderId="0" xfId="0" applyNumberFormat="1" applyFont="1">
      <alignment vertical="center"/>
    </xf>
    <xf numFmtId="176" fontId="24" fillId="0" borderId="0" xfId="0" applyNumberFormat="1" applyFont="1" applyAlignment="1">
      <alignment horizontal="right" vertical="center"/>
    </xf>
    <xf numFmtId="49" fontId="24" fillId="0" borderId="0" xfId="2" applyNumberFormat="1" applyFont="1" applyFill="1" applyBorder="1" applyAlignment="1">
      <alignment horizontal="center" vertical="center"/>
    </xf>
    <xf numFmtId="176" fontId="24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76" fontId="6" fillId="0" borderId="0" xfId="1" applyNumberFormat="1" applyFont="1" applyFill="1" applyAlignment="1">
      <alignment horizontal="left" vertical="center"/>
    </xf>
    <xf numFmtId="3" fontId="6" fillId="0" borderId="0" xfId="1" applyNumberFormat="1" applyFont="1" applyFill="1" applyAlignment="1">
      <alignment horizontal="left" vertical="center"/>
    </xf>
    <xf numFmtId="176" fontId="24" fillId="0" borderId="10" xfId="1" applyNumberFormat="1" applyFont="1" applyFill="1" applyBorder="1" applyAlignment="1">
      <alignment vertical="center"/>
    </xf>
    <xf numFmtId="3" fontId="24" fillId="0" borderId="1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Alignment="1">
      <alignment vertical="center"/>
    </xf>
    <xf numFmtId="3" fontId="6" fillId="0" borderId="0" xfId="1" applyNumberFormat="1" applyFont="1" applyFill="1" applyAlignment="1">
      <alignment horizontal="right" vertical="center"/>
    </xf>
    <xf numFmtId="3" fontId="6" fillId="0" borderId="26" xfId="1" applyNumberFormat="1" applyFont="1" applyFill="1" applyBorder="1" applyAlignment="1">
      <alignment horizontal="right" vertical="center"/>
    </xf>
    <xf numFmtId="0" fontId="22" fillId="0" borderId="40" xfId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 wrapText="1"/>
    </xf>
    <xf numFmtId="49" fontId="8" fillId="0" borderId="47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29" fillId="0" borderId="0" xfId="9" applyFont="1" applyAlignment="1">
      <alignment horizontal="left"/>
    </xf>
    <xf numFmtId="49" fontId="8" fillId="0" borderId="0" xfId="9" applyNumberFormat="1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38" fontId="31" fillId="0" borderId="0" xfId="2" applyFont="1" applyFill="1" applyBorder="1" applyAlignment="1">
      <alignment horizontal="left" vertical="center"/>
    </xf>
    <xf numFmtId="182" fontId="9" fillId="0" borderId="0" xfId="9" applyNumberFormat="1" applyFont="1" applyAlignment="1">
      <alignment horizontal="left" vertical="center"/>
    </xf>
    <xf numFmtId="38" fontId="9" fillId="0" borderId="0" xfId="2" applyFont="1" applyFill="1" applyBorder="1" applyAlignment="1">
      <alignment horizontal="left" vertical="center"/>
    </xf>
    <xf numFmtId="38" fontId="9" fillId="0" borderId="0" xfId="2" applyFont="1" applyFill="1" applyBorder="1" applyAlignment="1">
      <alignment horizontal="left" vertical="center" wrapText="1"/>
    </xf>
    <xf numFmtId="0" fontId="30" fillId="0" borderId="0" xfId="0" applyFont="1">
      <alignment vertical="center"/>
    </xf>
    <xf numFmtId="38" fontId="17" fillId="0" borderId="10" xfId="2" applyFont="1" applyFill="1" applyBorder="1" applyAlignment="1">
      <alignment horizontal="right" vertical="center"/>
    </xf>
    <xf numFmtId="182" fontId="17" fillId="0" borderId="10" xfId="9" applyNumberFormat="1" applyFont="1" applyBorder="1" applyAlignment="1">
      <alignment horizontal="right" vertical="center"/>
    </xf>
    <xf numFmtId="38" fontId="17" fillId="0" borderId="10" xfId="2" applyFont="1" applyFill="1" applyBorder="1" applyAlignment="1">
      <alignment horizontal="right" vertical="center" wrapText="1"/>
    </xf>
    <xf numFmtId="49" fontId="17" fillId="0" borderId="9" xfId="9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38" fontId="8" fillId="0" borderId="0" xfId="2" applyFont="1" applyFill="1" applyBorder="1" applyAlignment="1">
      <alignment horizontal="right" vertical="center"/>
    </xf>
    <xf numFmtId="182" fontId="8" fillId="0" borderId="0" xfId="9" applyNumberFormat="1" applyFont="1" applyAlignment="1">
      <alignment horizontal="right" vertical="center"/>
    </xf>
    <xf numFmtId="38" fontId="8" fillId="0" borderId="0" xfId="2" applyFont="1" applyFill="1" applyBorder="1" applyAlignment="1">
      <alignment horizontal="right" vertical="center" wrapText="1"/>
    </xf>
    <xf numFmtId="49" fontId="8" fillId="0" borderId="8" xfId="9" applyNumberFormat="1" applyFont="1" applyBorder="1" applyAlignment="1">
      <alignment horizontal="center" vertical="center"/>
    </xf>
    <xf numFmtId="38" fontId="8" fillId="0" borderId="13" xfId="2" applyFont="1" applyFill="1" applyBorder="1" applyAlignment="1">
      <alignment horizontal="right" vertical="center" wrapText="1"/>
    </xf>
    <xf numFmtId="0" fontId="7" fillId="0" borderId="4" xfId="9" applyFont="1" applyBorder="1" applyAlignment="1">
      <alignment horizontal="center" vertical="center" wrapText="1"/>
    </xf>
    <xf numFmtId="0" fontId="7" fillId="0" borderId="48" xfId="9" applyFont="1" applyBorder="1" applyAlignment="1">
      <alignment horizontal="center" vertical="center" wrapText="1"/>
    </xf>
    <xf numFmtId="182" fontId="7" fillId="0" borderId="48" xfId="9" applyNumberFormat="1" applyFont="1" applyBorder="1" applyAlignment="1">
      <alignment horizontal="center" vertical="center" wrapText="1"/>
    </xf>
    <xf numFmtId="0" fontId="7" fillId="0" borderId="48" xfId="9" applyFont="1" applyBorder="1" applyAlignment="1">
      <alignment horizontal="center" vertical="center"/>
    </xf>
    <xf numFmtId="49" fontId="8" fillId="0" borderId="3" xfId="9" applyNumberFormat="1" applyFont="1" applyBorder="1" applyAlignment="1">
      <alignment horizontal="center" vertical="center"/>
    </xf>
    <xf numFmtId="0" fontId="6" fillId="0" borderId="0" xfId="9" applyFont="1" applyAlignment="1">
      <alignment vertical="center"/>
    </xf>
    <xf numFmtId="182" fontId="6" fillId="0" borderId="0" xfId="9" applyNumberFormat="1" applyFont="1" applyAlignment="1">
      <alignment vertical="center"/>
    </xf>
    <xf numFmtId="0" fontId="6" fillId="0" borderId="0" xfId="9" applyFont="1" applyAlignment="1">
      <alignment vertical="center" wrapText="1"/>
    </xf>
    <xf numFmtId="49" fontId="32" fillId="0" borderId="0" xfId="9" applyNumberFormat="1" applyFont="1" applyAlignment="1">
      <alignment vertical="center"/>
    </xf>
    <xf numFmtId="38" fontId="6" fillId="0" borderId="0" xfId="2" applyFont="1" applyFill="1" applyAlignment="1">
      <alignment vertical="center"/>
    </xf>
    <xf numFmtId="49" fontId="7" fillId="0" borderId="0" xfId="9" applyNumberFormat="1" applyFont="1" applyAlignment="1">
      <alignment vertical="center"/>
    </xf>
    <xf numFmtId="38" fontId="31" fillId="0" borderId="0" xfId="2" applyFont="1" applyFill="1" applyBorder="1" applyAlignment="1">
      <alignment horizontal="right" vertical="center"/>
    </xf>
    <xf numFmtId="182" fontId="9" fillId="0" borderId="0" xfId="9" applyNumberFormat="1" applyFont="1" applyAlignment="1">
      <alignment horizontal="right" vertical="center"/>
    </xf>
    <xf numFmtId="38" fontId="9" fillId="0" borderId="0" xfId="2" applyFont="1" applyFill="1" applyBorder="1" applyAlignment="1">
      <alignment vertical="center"/>
    </xf>
    <xf numFmtId="38" fontId="9" fillId="0" borderId="0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 wrapText="1"/>
    </xf>
    <xf numFmtId="38" fontId="17" fillId="0" borderId="10" xfId="2" applyFont="1" applyFill="1" applyBorder="1" applyAlignment="1">
      <alignment vertical="center"/>
    </xf>
    <xf numFmtId="38" fontId="17" fillId="0" borderId="14" xfId="2" applyFont="1" applyFill="1" applyBorder="1" applyAlignment="1">
      <alignment horizontal="right" vertical="center" wrapText="1"/>
    </xf>
    <xf numFmtId="49" fontId="17" fillId="0" borderId="10" xfId="9" applyNumberFormat="1" applyFont="1" applyBorder="1" applyAlignment="1">
      <alignment horizontal="center" vertical="center"/>
    </xf>
    <xf numFmtId="38" fontId="8" fillId="0" borderId="0" xfId="2" applyFont="1" applyFill="1" applyBorder="1" applyAlignment="1">
      <alignment vertical="center"/>
    </xf>
    <xf numFmtId="0" fontId="7" fillId="0" borderId="4" xfId="9" applyFont="1" applyBorder="1" applyAlignment="1">
      <alignment horizontal="center" vertical="center"/>
    </xf>
    <xf numFmtId="49" fontId="9" fillId="0" borderId="0" xfId="9" applyNumberFormat="1" applyFont="1" applyAlignment="1">
      <alignment horizontal="center" vertical="center"/>
    </xf>
    <xf numFmtId="49" fontId="8" fillId="0" borderId="0" xfId="9" applyNumberFormat="1" applyFont="1" applyAlignment="1">
      <alignment vertical="center"/>
    </xf>
    <xf numFmtId="0" fontId="7" fillId="0" borderId="0" xfId="9" applyFont="1" applyAlignment="1">
      <alignment horizontal="right" vertical="center"/>
    </xf>
    <xf numFmtId="0" fontId="33" fillId="0" borderId="0" xfId="0" applyFont="1">
      <alignment vertical="center"/>
    </xf>
    <xf numFmtId="0" fontId="17" fillId="0" borderId="0" xfId="0" applyFo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1" applyNumberFormat="1" applyFont="1" applyFill="1" applyAlignment="1">
      <alignment horizontal="center" vertical="center"/>
    </xf>
    <xf numFmtId="176" fontId="24" fillId="0" borderId="10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Alignment="1">
      <alignment horizontal="right" vertical="center" shrinkToFit="1"/>
    </xf>
    <xf numFmtId="0" fontId="6" fillId="0" borderId="37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" fillId="0" borderId="0" xfId="3">
      <alignment vertical="center"/>
    </xf>
    <xf numFmtId="49" fontId="1" fillId="0" borderId="0" xfId="3" applyNumberFormat="1">
      <alignment vertical="center"/>
    </xf>
    <xf numFmtId="0" fontId="6" fillId="0" borderId="0" xfId="3" applyFont="1">
      <alignment vertical="center"/>
    </xf>
    <xf numFmtId="49" fontId="6" fillId="0" borderId="0" xfId="3" applyNumberFormat="1" applyFont="1">
      <alignment vertical="center"/>
    </xf>
    <xf numFmtId="0" fontId="17" fillId="0" borderId="0" xfId="3" applyFont="1">
      <alignment vertical="center"/>
    </xf>
    <xf numFmtId="176" fontId="24" fillId="0" borderId="14" xfId="1" applyNumberFormat="1" applyFont="1" applyFill="1" applyBorder="1" applyAlignment="1">
      <alignment horizontal="right" vertical="center" shrinkToFit="1"/>
    </xf>
    <xf numFmtId="0" fontId="8" fillId="0" borderId="0" xfId="3" applyFont="1">
      <alignment vertical="center"/>
    </xf>
    <xf numFmtId="176" fontId="6" fillId="0" borderId="13" xfId="1" applyNumberFormat="1" applyFont="1" applyFill="1" applyBorder="1" applyAlignment="1">
      <alignment horizontal="right" vertical="center" shrinkToFit="1"/>
    </xf>
    <xf numFmtId="176" fontId="6" fillId="0" borderId="49" xfId="1" applyNumberFormat="1" applyFont="1" applyFill="1" applyBorder="1" applyAlignment="1">
      <alignment horizontal="right" vertical="center" shrinkToFit="1"/>
    </xf>
    <xf numFmtId="176" fontId="6" fillId="0" borderId="21" xfId="1" applyNumberFormat="1" applyFont="1" applyFill="1" applyBorder="1" applyAlignment="1">
      <alignment horizontal="right" vertical="center" shrinkToFit="1"/>
    </xf>
    <xf numFmtId="49" fontId="6" fillId="0" borderId="50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right"/>
    </xf>
    <xf numFmtId="49" fontId="5" fillId="0" borderId="0" xfId="1" applyNumberFormat="1" applyFont="1" applyFill="1"/>
    <xf numFmtId="0" fontId="33" fillId="0" borderId="0" xfId="3" applyFont="1">
      <alignment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3" fontId="6" fillId="0" borderId="0" xfId="1" applyNumberFormat="1" applyFont="1" applyFill="1" applyAlignment="1">
      <alignment vertical="center"/>
    </xf>
    <xf numFmtId="176" fontId="24" fillId="0" borderId="10" xfId="1" applyNumberFormat="1" applyFont="1" applyFill="1" applyBorder="1" applyAlignment="1" applyProtection="1">
      <alignment horizontal="right" vertical="center"/>
      <protection locked="0"/>
    </xf>
    <xf numFmtId="176" fontId="24" fillId="0" borderId="10" xfId="1" applyNumberFormat="1" applyFont="1" applyFill="1" applyBorder="1" applyAlignment="1" applyProtection="1">
      <alignment vertical="center"/>
      <protection locked="0"/>
    </xf>
    <xf numFmtId="176" fontId="24" fillId="0" borderId="14" xfId="1" applyNumberFormat="1" applyFont="1" applyFill="1" applyBorder="1" applyAlignment="1" applyProtection="1">
      <alignment vertical="center"/>
      <protection locked="0"/>
    </xf>
    <xf numFmtId="176" fontId="24" fillId="0" borderId="0" xfId="1" applyNumberFormat="1" applyFont="1" applyFill="1" applyAlignment="1" applyProtection="1">
      <alignment horizontal="right" vertical="center"/>
      <protection locked="0"/>
    </xf>
    <xf numFmtId="176" fontId="24" fillId="0" borderId="0" xfId="1" applyNumberFormat="1" applyFont="1" applyFill="1" applyAlignment="1" applyProtection="1">
      <alignment vertical="center"/>
      <protection locked="0"/>
    </xf>
    <xf numFmtId="176" fontId="24" fillId="0" borderId="13" xfId="1" applyNumberFormat="1" applyFont="1" applyFill="1" applyBorder="1" applyAlignment="1" applyProtection="1">
      <alignment vertical="center"/>
      <protection locked="0"/>
    </xf>
    <xf numFmtId="176" fontId="24" fillId="0" borderId="13" xfId="1" applyNumberFormat="1" applyFont="1" applyFill="1" applyBorder="1" applyAlignment="1" applyProtection="1">
      <alignment horizontal="right" vertical="center"/>
      <protection locked="0"/>
    </xf>
    <xf numFmtId="49" fontId="24" fillId="0" borderId="0" xfId="1" applyNumberFormat="1" applyFont="1" applyFill="1" applyAlignment="1">
      <alignment horizontal="center" vertical="center"/>
    </xf>
    <xf numFmtId="38" fontId="24" fillId="0" borderId="13" xfId="2" applyFont="1" applyBorder="1" applyAlignment="1">
      <alignment vertical="center"/>
    </xf>
    <xf numFmtId="176" fontId="6" fillId="0" borderId="0" xfId="1" applyNumberFormat="1" applyFont="1" applyFill="1" applyAlignment="1" applyProtection="1">
      <alignment vertical="center"/>
      <protection locked="0"/>
    </xf>
    <xf numFmtId="38" fontId="6" fillId="0" borderId="13" xfId="2" applyFont="1" applyBorder="1" applyAlignment="1">
      <alignment vertical="center"/>
    </xf>
    <xf numFmtId="176" fontId="6" fillId="0" borderId="13" xfId="1" applyNumberFormat="1" applyFont="1" applyFill="1" applyBorder="1" applyAlignment="1" applyProtection="1">
      <alignment vertical="center"/>
      <protection locked="0"/>
    </xf>
    <xf numFmtId="0" fontId="6" fillId="0" borderId="52" xfId="1" applyFont="1" applyFill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 wrapText="1" shrinkToFit="1"/>
    </xf>
    <xf numFmtId="49" fontId="6" fillId="0" borderId="53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56" fontId="2" fillId="0" borderId="0" xfId="1" applyNumberFormat="1" applyFont="1" applyFill="1" applyAlignment="1">
      <alignment horizontal="left" vertical="center"/>
    </xf>
    <xf numFmtId="49" fontId="24" fillId="0" borderId="54" xfId="1" applyNumberFormat="1" applyFont="1" applyFill="1" applyBorder="1" applyAlignment="1">
      <alignment horizontal="center" vertical="center"/>
    </xf>
    <xf numFmtId="176" fontId="6" fillId="0" borderId="26" xfId="1" applyNumberFormat="1" applyFont="1" applyFill="1" applyBorder="1" applyAlignment="1" applyProtection="1">
      <alignment vertical="center"/>
      <protection locked="0"/>
    </xf>
    <xf numFmtId="0" fontId="6" fillId="0" borderId="40" xfId="1" applyFont="1" applyFill="1" applyBorder="1" applyAlignment="1">
      <alignment horizontal="center" vertical="center" shrinkToFit="1"/>
    </xf>
    <xf numFmtId="49" fontId="6" fillId="0" borderId="55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Alignment="1">
      <alignment horizontal="center" vertical="center"/>
    </xf>
    <xf numFmtId="176" fontId="24" fillId="0" borderId="0" xfId="1" applyNumberFormat="1" applyFont="1" applyFill="1" applyAlignment="1">
      <alignment horizontal="right" vertical="center"/>
    </xf>
    <xf numFmtId="176" fontId="6" fillId="0" borderId="13" xfId="1" applyNumberFormat="1" applyFont="1" applyFill="1" applyBorder="1" applyAlignment="1">
      <alignment horizontal="right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176" fontId="1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6" fillId="0" borderId="37" xfId="1" applyFont="1" applyFill="1" applyBorder="1" applyAlignment="1">
      <alignment horizontal="center" vertical="center" shrinkToFit="1"/>
    </xf>
    <xf numFmtId="0" fontId="6" fillId="0" borderId="46" xfId="1" applyFont="1" applyFill="1" applyBorder="1" applyAlignment="1">
      <alignment horizontal="center" vertical="center" shrinkToFit="1"/>
    </xf>
    <xf numFmtId="0" fontId="6" fillId="0" borderId="43" xfId="1" applyFont="1" applyFill="1" applyBorder="1" applyAlignment="1">
      <alignment horizontal="center" vertical="center" shrinkToFit="1"/>
    </xf>
    <xf numFmtId="176" fontId="6" fillId="0" borderId="26" xfId="1" applyNumberFormat="1" applyFont="1" applyFill="1" applyBorder="1" applyAlignment="1">
      <alignment horizontal="right" vertical="center"/>
    </xf>
    <xf numFmtId="0" fontId="6" fillId="0" borderId="44" xfId="1" applyFont="1" applyFill="1" applyBorder="1" applyAlignment="1">
      <alignment horizontal="center" vertical="center" shrinkToFit="1"/>
    </xf>
    <xf numFmtId="183" fontId="6" fillId="0" borderId="0" xfId="3" applyNumberFormat="1" applyFont="1" applyAlignment="1">
      <alignment vertical="center" wrapText="1"/>
    </xf>
    <xf numFmtId="183" fontId="6" fillId="0" borderId="0" xfId="3" applyNumberFormat="1" applyFont="1" applyAlignment="1">
      <alignment horizontal="left" vertical="center"/>
    </xf>
    <xf numFmtId="176" fontId="8" fillId="0" borderId="31" xfId="4" applyNumberFormat="1" applyFont="1" applyBorder="1" applyAlignment="1" applyProtection="1">
      <alignment horizontal="right" vertical="center"/>
    </xf>
    <xf numFmtId="176" fontId="8" fillId="0" borderId="0" xfId="4" applyNumberFormat="1" applyFont="1" applyBorder="1" applyAlignment="1" applyProtection="1">
      <alignment horizontal="right" vertical="center"/>
    </xf>
    <xf numFmtId="176" fontId="17" fillId="0" borderId="0" xfId="3" applyNumberFormat="1" applyFont="1" applyAlignment="1">
      <alignment vertical="center" shrinkToFit="1"/>
    </xf>
    <xf numFmtId="176" fontId="17" fillId="0" borderId="0" xfId="3" applyNumberFormat="1" applyFont="1" applyAlignment="1">
      <alignment horizontal="right" vertical="center"/>
    </xf>
    <xf numFmtId="176" fontId="8" fillId="0" borderId="0" xfId="4" applyNumberFormat="1" applyFont="1" applyBorder="1" applyAlignment="1">
      <alignment horizontal="right" vertical="center"/>
    </xf>
    <xf numFmtId="176" fontId="8" fillId="0" borderId="0" xfId="4" applyNumberFormat="1" applyFont="1" applyAlignment="1">
      <alignment horizontal="right" vertical="center"/>
    </xf>
    <xf numFmtId="183" fontId="6" fillId="0" borderId="63" xfId="3" applyNumberFormat="1" applyFont="1" applyBorder="1" applyAlignment="1">
      <alignment horizontal="left" vertical="center"/>
    </xf>
    <xf numFmtId="183" fontId="6" fillId="0" borderId="0" xfId="3" applyNumberFormat="1" applyFont="1" applyAlignment="1">
      <alignment horizontal="distributed" vertical="center"/>
    </xf>
    <xf numFmtId="183" fontId="6" fillId="0" borderId="63" xfId="3" applyNumberFormat="1" applyFont="1" applyBorder="1" applyAlignment="1">
      <alignment horizontal="left" vertical="center" wrapText="1"/>
    </xf>
    <xf numFmtId="176" fontId="17" fillId="0" borderId="0" xfId="3" applyNumberFormat="1" applyFont="1" applyAlignment="1">
      <alignment horizontal="right" vertical="center" shrinkToFit="1"/>
    </xf>
    <xf numFmtId="183" fontId="6" fillId="0" borderId="63" xfId="3" applyNumberFormat="1" applyFont="1" applyBorder="1" applyAlignment="1">
      <alignment vertical="center" shrinkToFit="1"/>
    </xf>
    <xf numFmtId="183" fontId="6" fillId="0" borderId="0" xfId="3" applyNumberFormat="1" applyFont="1" applyAlignment="1">
      <alignment vertical="center" shrinkToFit="1"/>
    </xf>
    <xf numFmtId="0" fontId="17" fillId="0" borderId="0" xfId="3" applyFont="1" applyAlignment="1">
      <alignment horizontal="right" vertical="center"/>
    </xf>
    <xf numFmtId="176" fontId="17" fillId="0" borderId="49" xfId="3" applyNumberFormat="1" applyFont="1" applyBorder="1" applyAlignment="1">
      <alignment horizontal="right" vertical="center"/>
    </xf>
    <xf numFmtId="176" fontId="24" fillId="0" borderId="16" xfId="3" applyNumberFormat="1" applyFont="1" applyBorder="1" applyAlignment="1">
      <alignment horizontal="center" vertical="center" shrinkToFit="1"/>
    </xf>
    <xf numFmtId="0" fontId="24" fillId="0" borderId="6" xfId="3" applyFont="1" applyBorder="1" applyAlignment="1">
      <alignment horizontal="center" vertical="center" shrinkToFit="1"/>
    </xf>
    <xf numFmtId="0" fontId="6" fillId="0" borderId="43" xfId="3" applyFont="1" applyBorder="1" applyAlignment="1">
      <alignment horizontal="center" vertical="center" shrinkToFit="1"/>
    </xf>
    <xf numFmtId="0" fontId="6" fillId="0" borderId="44" xfId="3" applyFont="1" applyBorder="1" applyAlignment="1">
      <alignment horizontal="center" vertical="center" shrinkToFit="1"/>
    </xf>
    <xf numFmtId="176" fontId="32" fillId="0" borderId="0" xfId="3" applyNumberFormat="1" applyFont="1" applyAlignment="1">
      <alignment vertical="center" shrinkToFit="1"/>
    </xf>
    <xf numFmtId="176" fontId="32" fillId="0" borderId="0" xfId="3" applyNumberFormat="1" applyFont="1" applyAlignment="1">
      <alignment horizontal="right" vertical="center"/>
    </xf>
    <xf numFmtId="176" fontId="8" fillId="0" borderId="0" xfId="3" applyNumberFormat="1" applyFont="1" applyAlignment="1">
      <alignment vertical="center" shrinkToFit="1"/>
    </xf>
    <xf numFmtId="176" fontId="8" fillId="0" borderId="0" xfId="3" applyNumberFormat="1" applyFont="1" applyAlignment="1">
      <alignment horizontal="right" vertical="center"/>
    </xf>
    <xf numFmtId="176" fontId="8" fillId="0" borderId="68" xfId="3" applyNumberFormat="1" applyFont="1" applyBorder="1" applyAlignment="1">
      <alignment horizontal="right" vertical="center"/>
    </xf>
    <xf numFmtId="183" fontId="6" fillId="0" borderId="0" xfId="3" applyNumberFormat="1" applyFont="1" applyAlignment="1">
      <alignment horizontal="left" vertical="center" shrinkToFit="1"/>
    </xf>
    <xf numFmtId="176" fontId="8" fillId="0" borderId="31" xfId="3" applyNumberFormat="1" applyFont="1" applyBorder="1" applyAlignment="1">
      <alignment horizontal="right" vertical="center" shrinkToFit="1"/>
    </xf>
    <xf numFmtId="176" fontId="8" fillId="0" borderId="31" xfId="3" applyNumberFormat="1" applyFont="1" applyBorder="1" applyAlignment="1">
      <alignment horizontal="right" vertical="center"/>
    </xf>
    <xf numFmtId="176" fontId="8" fillId="0" borderId="0" xfId="3" applyNumberFormat="1" applyFont="1" applyAlignment="1">
      <alignment horizontal="right" vertical="center" shrinkToFit="1"/>
    </xf>
    <xf numFmtId="176" fontId="6" fillId="0" borderId="0" xfId="4" applyNumberFormat="1" applyFont="1" applyBorder="1" applyAlignment="1" applyProtection="1">
      <alignment horizontal="right" vertical="center"/>
    </xf>
    <xf numFmtId="183" fontId="6" fillId="0" borderId="70" xfId="3" applyNumberFormat="1" applyFont="1" applyBorder="1" applyAlignment="1">
      <alignment horizontal="left" vertical="center" wrapText="1"/>
    </xf>
    <xf numFmtId="176" fontId="8" fillId="0" borderId="35" xfId="4" applyNumberFormat="1" applyFont="1" applyBorder="1" applyAlignment="1" applyProtection="1">
      <alignment horizontal="right" vertical="center"/>
    </xf>
    <xf numFmtId="0" fontId="35" fillId="0" borderId="0" xfId="3" applyFont="1">
      <alignment vertical="center"/>
    </xf>
    <xf numFmtId="183" fontId="36" fillId="0" borderId="0" xfId="3" applyNumberFormat="1" applyFont="1" applyAlignment="1">
      <alignment horizontal="left" vertical="center"/>
    </xf>
    <xf numFmtId="183" fontId="2" fillId="0" borderId="0" xfId="3" applyNumberFormat="1" applyFont="1" applyAlignment="1">
      <alignment horizontal="left" vertical="center"/>
    </xf>
    <xf numFmtId="49" fontId="8" fillId="0" borderId="0" xfId="10" applyNumberFormat="1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3" fontId="17" fillId="0" borderId="0" xfId="0" applyNumberFormat="1" applyFont="1">
      <alignment vertical="center"/>
    </xf>
    <xf numFmtId="3" fontId="17" fillId="0" borderId="10" xfId="0" applyNumberFormat="1" applyFont="1" applyBorder="1">
      <alignment vertical="center"/>
    </xf>
    <xf numFmtId="38" fontId="17" fillId="0" borderId="10" xfId="2" applyFont="1" applyFill="1" applyBorder="1">
      <alignment vertical="center"/>
    </xf>
    <xf numFmtId="49" fontId="17" fillId="0" borderId="9" xfId="10" applyNumberFormat="1" applyFont="1" applyBorder="1" applyAlignment="1">
      <alignment horizontal="center" vertical="center"/>
    </xf>
    <xf numFmtId="3" fontId="8" fillId="0" borderId="0" xfId="0" applyNumberFormat="1" applyFont="1">
      <alignment vertical="center"/>
    </xf>
    <xf numFmtId="49" fontId="8" fillId="0" borderId="8" xfId="10" applyNumberFormat="1" applyFont="1" applyBorder="1" applyAlignment="1">
      <alignment horizontal="center" vertical="center"/>
    </xf>
    <xf numFmtId="3" fontId="8" fillId="0" borderId="13" xfId="0" applyNumberFormat="1" applyFont="1" applyBorder="1">
      <alignment vertical="center"/>
    </xf>
    <xf numFmtId="49" fontId="8" fillId="0" borderId="0" xfId="10" applyNumberFormat="1" applyFont="1" applyAlignment="1">
      <alignment horizontal="center" vertical="center"/>
    </xf>
    <xf numFmtId="176" fontId="8" fillId="0" borderId="0" xfId="2" applyNumberFormat="1" applyFont="1" applyFill="1" applyBorder="1" applyAlignment="1">
      <alignment vertical="center"/>
    </xf>
    <xf numFmtId="0" fontId="8" fillId="0" borderId="0" xfId="10" applyFont="1" applyAlignment="1">
      <alignment horizontal="center" vertical="center"/>
    </xf>
    <xf numFmtId="0" fontId="8" fillId="0" borderId="16" xfId="10" applyFont="1" applyBorder="1" applyAlignment="1">
      <alignment horizontal="center" vertical="center"/>
    </xf>
    <xf numFmtId="0" fontId="8" fillId="0" borderId="6" xfId="10" applyFont="1" applyBorder="1" applyAlignment="1">
      <alignment horizontal="center" vertical="center"/>
    </xf>
    <xf numFmtId="0" fontId="8" fillId="0" borderId="12" xfId="10" applyFont="1" applyBorder="1" applyAlignment="1">
      <alignment horizontal="center" vertical="center"/>
    </xf>
    <xf numFmtId="0" fontId="8" fillId="0" borderId="0" xfId="10" applyFont="1" applyAlignment="1">
      <alignment vertical="center"/>
    </xf>
    <xf numFmtId="38" fontId="8" fillId="0" borderId="0" xfId="10" applyNumberFormat="1" applyFont="1" applyAlignment="1">
      <alignment vertical="center"/>
    </xf>
    <xf numFmtId="0" fontId="8" fillId="0" borderId="0" xfId="10" applyFont="1" applyAlignment="1">
      <alignment horizontal="left" vertical="center" indent="5"/>
    </xf>
    <xf numFmtId="49" fontId="8" fillId="0" borderId="0" xfId="10" applyNumberFormat="1" applyFont="1" applyAlignment="1">
      <alignment vertical="center"/>
    </xf>
    <xf numFmtId="38" fontId="8" fillId="0" borderId="13" xfId="2" applyFont="1" applyBorder="1">
      <alignment vertical="center"/>
    </xf>
    <xf numFmtId="176" fontId="8" fillId="0" borderId="13" xfId="2" applyNumberFormat="1" applyFont="1" applyFill="1" applyBorder="1" applyAlignment="1">
      <alignment horizontal="right" vertical="center"/>
    </xf>
    <xf numFmtId="38" fontId="8" fillId="0" borderId="0" xfId="2" applyFont="1" applyFill="1" applyAlignment="1">
      <alignment vertical="center"/>
    </xf>
    <xf numFmtId="38" fontId="8" fillId="0" borderId="0" xfId="2" applyFont="1" applyFill="1" applyAlignment="1">
      <alignment horizontal="right"/>
    </xf>
    <xf numFmtId="49" fontId="2" fillId="0" borderId="10" xfId="2" applyNumberFormat="1" applyFont="1" applyFill="1" applyBorder="1" applyAlignment="1">
      <alignment horizontal="left" vertical="center"/>
    </xf>
    <xf numFmtId="0" fontId="1" fillId="0" borderId="0" xfId="10" applyFont="1" applyAlignment="1">
      <alignment vertical="center"/>
    </xf>
    <xf numFmtId="3" fontId="17" fillId="0" borderId="10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38" fontId="8" fillId="0" borderId="13" xfId="2" applyFont="1" applyFill="1" applyBorder="1" applyAlignment="1">
      <alignment vertical="center"/>
    </xf>
    <xf numFmtId="3" fontId="8" fillId="0" borderId="13" xfId="0" applyNumberFormat="1" applyFont="1" applyBorder="1" applyAlignment="1">
      <alignment horizontal="right" vertical="center"/>
    </xf>
    <xf numFmtId="38" fontId="8" fillId="0" borderId="13" xfId="2" applyFont="1" applyFill="1" applyBorder="1" applyAlignment="1">
      <alignment horizontal="right" vertical="center"/>
    </xf>
    <xf numFmtId="0" fontId="8" fillId="0" borderId="0" xfId="10" applyFont="1"/>
    <xf numFmtId="0" fontId="8" fillId="0" borderId="0" xfId="10" applyFont="1" applyAlignment="1">
      <alignment horizontal="right"/>
    </xf>
    <xf numFmtId="49" fontId="2" fillId="0" borderId="0" xfId="10" applyNumberFormat="1" applyFont="1" applyAlignment="1">
      <alignment vertical="center"/>
    </xf>
    <xf numFmtId="0" fontId="38" fillId="0" borderId="0" xfId="0" applyFont="1">
      <alignment vertical="center"/>
    </xf>
    <xf numFmtId="184" fontId="24" fillId="0" borderId="10" xfId="0" applyNumberFormat="1" applyFont="1" applyBorder="1" applyAlignment="1">
      <alignment horizontal="right" vertical="center"/>
    </xf>
    <xf numFmtId="49" fontId="17" fillId="0" borderId="9" xfId="0" applyNumberFormat="1" applyFont="1" applyBorder="1" applyAlignment="1">
      <alignment horizontal="center" vertical="center"/>
    </xf>
    <xf numFmtId="184" fontId="6" fillId="0" borderId="0" xfId="0" applyNumberFormat="1" applyFont="1" applyAlignment="1">
      <alignment horizontal="right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9" fontId="6" fillId="0" borderId="0" xfId="2" applyNumberFormat="1" applyFont="1" applyFill="1" applyAlignment="1">
      <alignment horizontal="left" vertical="center"/>
    </xf>
    <xf numFmtId="176" fontId="24" fillId="0" borderId="10" xfId="2" applyNumberFormat="1" applyFont="1" applyFill="1" applyBorder="1" applyAlignment="1">
      <alignment horizontal="right" vertical="center"/>
    </xf>
    <xf numFmtId="176" fontId="6" fillId="0" borderId="13" xfId="2" applyNumberFormat="1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center" vertical="center"/>
    </xf>
    <xf numFmtId="38" fontId="6" fillId="0" borderId="0" xfId="2" applyFont="1" applyFill="1" applyAlignment="1">
      <alignment horizontal="right"/>
    </xf>
    <xf numFmtId="38" fontId="6" fillId="0" borderId="0" xfId="2" applyFont="1" applyFill="1" applyAlignment="1"/>
    <xf numFmtId="49" fontId="5" fillId="0" borderId="0" xfId="2" applyNumberFormat="1" applyFont="1" applyFill="1" applyAlignment="1"/>
    <xf numFmtId="0" fontId="6" fillId="0" borderId="0" xfId="9" applyFont="1" applyAlignment="1">
      <alignment horizontal="left" vertical="center"/>
    </xf>
    <xf numFmtId="178" fontId="6" fillId="0" borderId="0" xfId="2" applyNumberFormat="1" applyFont="1" applyFill="1" applyBorder="1" applyAlignment="1">
      <alignment horizontal="right" vertical="center"/>
    </xf>
    <xf numFmtId="49" fontId="6" fillId="0" borderId="8" xfId="9" applyNumberFormat="1" applyFont="1" applyBorder="1" applyAlignment="1">
      <alignment horizontal="center" vertical="center"/>
    </xf>
    <xf numFmtId="176" fontId="39" fillId="0" borderId="0" xfId="2" applyNumberFormat="1" applyFont="1" applyFill="1" applyBorder="1" applyAlignment="1">
      <alignment horizontal="right" vertical="center"/>
    </xf>
    <xf numFmtId="178" fontId="39" fillId="0" borderId="0" xfId="2" applyNumberFormat="1" applyFont="1" applyFill="1" applyBorder="1" applyAlignment="1">
      <alignment horizontal="right" vertical="center"/>
    </xf>
    <xf numFmtId="0" fontId="6" fillId="0" borderId="7" xfId="9" applyFont="1" applyBorder="1" applyAlignment="1">
      <alignment horizontal="center" vertical="center" wrapText="1"/>
    </xf>
    <xf numFmtId="0" fontId="6" fillId="0" borderId="19" xfId="9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/>
    </xf>
    <xf numFmtId="0" fontId="6" fillId="0" borderId="0" xfId="9" applyFont="1" applyAlignment="1">
      <alignment horizontal="right"/>
    </xf>
    <xf numFmtId="0" fontId="2" fillId="0" borderId="0" xfId="9" applyFont="1" applyAlignment="1">
      <alignment vertical="center"/>
    </xf>
    <xf numFmtId="0" fontId="0" fillId="0" borderId="11" xfId="0" applyBorder="1">
      <alignment vertical="center"/>
    </xf>
    <xf numFmtId="49" fontId="6" fillId="0" borderId="11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1" fillId="0" borderId="0" xfId="0" applyNumberFormat="1" applyFont="1">
      <alignment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176" fontId="40" fillId="0" borderId="10" xfId="1" applyNumberFormat="1" applyFont="1" applyFill="1" applyBorder="1" applyAlignment="1">
      <alignment horizontal="right" vertical="center"/>
    </xf>
    <xf numFmtId="176" fontId="41" fillId="0" borderId="0" xfId="1" applyNumberFormat="1" applyFont="1" applyFill="1" applyAlignment="1">
      <alignment horizontal="right" vertical="center"/>
    </xf>
    <xf numFmtId="0" fontId="8" fillId="0" borderId="6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shrinkToFit="1"/>
    </xf>
    <xf numFmtId="176" fontId="33" fillId="0" borderId="0" xfId="1" applyNumberFormat="1" applyFont="1" applyFill="1" applyAlignment="1">
      <alignment horizontal="right" vertical="center"/>
    </xf>
    <xf numFmtId="38" fontId="6" fillId="0" borderId="0" xfId="2" applyFont="1" applyFill="1" applyBorder="1" applyAlignment="1">
      <alignment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7" fillId="0" borderId="10" xfId="2" applyNumberFormat="1" applyFont="1" applyFill="1" applyBorder="1" applyAlignment="1">
      <alignment horizontal="right" vertical="center"/>
    </xf>
    <xf numFmtId="0" fontId="8" fillId="0" borderId="0" xfId="10" applyFont="1" applyAlignment="1">
      <alignment horizontal="center" vertical="center" shrinkToFit="1"/>
    </xf>
    <xf numFmtId="0" fontId="8" fillId="0" borderId="16" xfId="10" applyFont="1" applyBorder="1" applyAlignment="1">
      <alignment horizontal="center" vertical="center" wrapText="1"/>
    </xf>
    <xf numFmtId="0" fontId="8" fillId="0" borderId="6" xfId="10" applyFont="1" applyBorder="1" applyAlignment="1">
      <alignment horizontal="center" vertical="center" wrapText="1" shrinkToFit="1"/>
    </xf>
    <xf numFmtId="0" fontId="8" fillId="0" borderId="6" xfId="10" applyFont="1" applyBorder="1" applyAlignment="1">
      <alignment horizontal="center" vertical="center" wrapText="1"/>
    </xf>
    <xf numFmtId="0" fontId="8" fillId="0" borderId="6" xfId="10" applyFont="1" applyBorder="1" applyAlignment="1">
      <alignment horizontal="center" vertical="center" shrinkToFit="1"/>
    </xf>
    <xf numFmtId="49" fontId="17" fillId="0" borderId="0" xfId="10" applyNumberFormat="1" applyFont="1" applyAlignment="1">
      <alignment horizontal="center" vertical="center"/>
    </xf>
    <xf numFmtId="0" fontId="8" fillId="0" borderId="16" xfId="10" applyFont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38" fontId="0" fillId="0" borderId="0" xfId="7" applyFont="1" applyFill="1">
      <alignment vertical="center"/>
    </xf>
    <xf numFmtId="0" fontId="8" fillId="0" borderId="0" xfId="10" applyFont="1" applyAlignment="1">
      <alignment vertical="center" shrinkToFit="1"/>
    </xf>
    <xf numFmtId="38" fontId="17" fillId="0" borderId="0" xfId="2" applyFont="1" applyFill="1" applyBorder="1" applyAlignment="1">
      <alignment vertical="center"/>
    </xf>
    <xf numFmtId="38" fontId="17" fillId="0" borderId="0" xfId="2" applyFont="1" applyFill="1" applyBorder="1" applyAlignment="1">
      <alignment horizontal="center" vertical="center"/>
    </xf>
    <xf numFmtId="49" fontId="32" fillId="0" borderId="0" xfId="10" applyNumberFormat="1" applyFont="1" applyAlignment="1">
      <alignment horizontal="left" vertical="center"/>
    </xf>
    <xf numFmtId="38" fontId="17" fillId="0" borderId="0" xfId="2" applyFont="1" applyFill="1" applyBorder="1" applyAlignment="1">
      <alignment horizontal="right" vertical="center"/>
    </xf>
    <xf numFmtId="38" fontId="1" fillId="0" borderId="0" xfId="2" applyFont="1" applyFill="1" applyBorder="1" applyAlignment="1">
      <alignment horizontal="right" vertical="center"/>
    </xf>
    <xf numFmtId="49" fontId="32" fillId="0" borderId="0" xfId="10" applyNumberFormat="1" applyFont="1" applyAlignment="1">
      <alignment vertical="center"/>
    </xf>
    <xf numFmtId="38" fontId="0" fillId="0" borderId="0" xfId="2" applyFont="1" applyFill="1" applyBorder="1" applyAlignment="1">
      <alignment vertical="center"/>
    </xf>
    <xf numFmtId="0" fontId="6" fillId="0" borderId="0" xfId="11" applyFont="1"/>
    <xf numFmtId="38" fontId="6" fillId="0" borderId="0" xfId="11" applyNumberFormat="1" applyFont="1"/>
    <xf numFmtId="49" fontId="6" fillId="0" borderId="0" xfId="11" applyNumberFormat="1" applyFont="1" applyAlignment="1">
      <alignment horizontal="left" vertical="center"/>
    </xf>
    <xf numFmtId="38" fontId="1" fillId="0" borderId="0" xfId="0" applyNumberFormat="1" applyFont="1">
      <alignment vertical="center"/>
    </xf>
    <xf numFmtId="38" fontId="24" fillId="0" borderId="10" xfId="2" applyFont="1" applyBorder="1" applyAlignment="1">
      <alignment horizontal="right" vertical="center"/>
    </xf>
    <xf numFmtId="49" fontId="24" fillId="0" borderId="9" xfId="11" applyNumberFormat="1" applyFont="1" applyBorder="1" applyAlignment="1">
      <alignment horizontal="center" vertical="center"/>
    </xf>
    <xf numFmtId="38" fontId="8" fillId="0" borderId="0" xfId="0" applyNumberFormat="1" applyFont="1">
      <alignment vertical="center"/>
    </xf>
    <xf numFmtId="38" fontId="6" fillId="0" borderId="0" xfId="2" applyFont="1" applyBorder="1" applyAlignment="1">
      <alignment horizontal="right" vertical="center"/>
    </xf>
    <xf numFmtId="49" fontId="6" fillId="0" borderId="8" xfId="11" applyNumberFormat="1" applyFont="1" applyBorder="1" applyAlignment="1">
      <alignment horizontal="center" vertical="center"/>
    </xf>
    <xf numFmtId="38" fontId="0" fillId="0" borderId="0" xfId="0" applyNumberFormat="1">
      <alignment vertical="center"/>
    </xf>
    <xf numFmtId="0" fontId="6" fillId="0" borderId="16" xfId="11" applyFont="1" applyBorder="1" applyAlignment="1">
      <alignment horizontal="center" vertical="center"/>
    </xf>
    <xf numFmtId="0" fontId="6" fillId="0" borderId="6" xfId="11" applyFont="1" applyBorder="1" applyAlignment="1">
      <alignment horizontal="center" vertical="center"/>
    </xf>
    <xf numFmtId="38" fontId="17" fillId="0" borderId="0" xfId="2" applyFont="1" applyBorder="1" applyAlignment="1">
      <alignment horizontal="right" vertical="center"/>
    </xf>
    <xf numFmtId="38" fontId="24" fillId="0" borderId="0" xfId="2" applyFont="1" applyBorder="1" applyAlignment="1">
      <alignment horizontal="right" vertical="center"/>
    </xf>
    <xf numFmtId="49" fontId="24" fillId="0" borderId="10" xfId="11" applyNumberFormat="1" applyFont="1" applyBorder="1" applyAlignment="1">
      <alignment horizontal="center" vertical="center"/>
    </xf>
    <xf numFmtId="38" fontId="17" fillId="0" borderId="0" xfId="0" applyNumberFormat="1" applyFont="1">
      <alignment vertical="center"/>
    </xf>
    <xf numFmtId="38" fontId="24" fillId="0" borderId="14" xfId="2" applyFont="1" applyBorder="1" applyAlignment="1">
      <alignment horizontal="right" vertical="center"/>
    </xf>
    <xf numFmtId="0" fontId="6" fillId="0" borderId="12" xfId="11" applyFont="1" applyBorder="1" applyAlignment="1">
      <alignment horizontal="center" vertical="center"/>
    </xf>
    <xf numFmtId="0" fontId="8" fillId="0" borderId="0" xfId="11" applyFont="1"/>
    <xf numFmtId="38" fontId="8" fillId="0" borderId="0" xfId="11" applyNumberFormat="1" applyFont="1"/>
    <xf numFmtId="38" fontId="43" fillId="0" borderId="0" xfId="2" applyFont="1" applyBorder="1" applyAlignment="1">
      <alignment horizontal="right" vertical="center"/>
    </xf>
    <xf numFmtId="38" fontId="44" fillId="0" borderId="0" xfId="2" applyFont="1" applyBorder="1" applyAlignment="1">
      <alignment horizontal="right" vertical="center"/>
    </xf>
    <xf numFmtId="49" fontId="44" fillId="0" borderId="10" xfId="11" applyNumberFormat="1" applyFont="1" applyBorder="1" applyAlignment="1">
      <alignment horizontal="center" vertical="center"/>
    </xf>
    <xf numFmtId="0" fontId="8" fillId="0" borderId="0" xfId="11" applyFont="1" applyAlignment="1">
      <alignment horizontal="right"/>
    </xf>
    <xf numFmtId="0" fontId="6" fillId="0" borderId="0" xfId="11" applyFont="1" applyAlignment="1">
      <alignment horizontal="right"/>
    </xf>
    <xf numFmtId="0" fontId="8" fillId="0" borderId="0" xfId="11" applyFont="1" applyAlignment="1">
      <alignment horizontal="left"/>
    </xf>
    <xf numFmtId="49" fontId="2" fillId="0" borderId="0" xfId="11" applyNumberFormat="1" applyFont="1" applyAlignment="1">
      <alignment horizontal="left" vertical="center"/>
    </xf>
    <xf numFmtId="176" fontId="6" fillId="0" borderId="0" xfId="9" applyNumberFormat="1" applyFont="1" applyAlignment="1">
      <alignment vertical="center"/>
    </xf>
    <xf numFmtId="49" fontId="6" fillId="0" borderId="0" xfId="9" applyNumberFormat="1" applyFont="1" applyAlignment="1">
      <alignment vertical="center"/>
    </xf>
    <xf numFmtId="176" fontId="6" fillId="0" borderId="11" xfId="9" applyNumberFormat="1" applyFont="1" applyBorder="1" applyAlignment="1">
      <alignment vertical="center"/>
    </xf>
    <xf numFmtId="176" fontId="45" fillId="0" borderId="11" xfId="9" applyNumberFormat="1" applyFont="1" applyBorder="1" applyAlignment="1">
      <alignment vertical="center"/>
    </xf>
    <xf numFmtId="49" fontId="6" fillId="0" borderId="11" xfId="9" applyNumberFormat="1" applyFont="1" applyBorder="1" applyAlignment="1">
      <alignment vertical="center"/>
    </xf>
    <xf numFmtId="176" fontId="33" fillId="0" borderId="0" xfId="9" applyNumberFormat="1" applyFont="1" applyAlignment="1">
      <alignment horizontal="right" vertical="center"/>
    </xf>
    <xf numFmtId="49" fontId="6" fillId="0" borderId="8" xfId="9" applyNumberFormat="1" applyFont="1" applyBorder="1" applyAlignment="1">
      <alignment horizontal="distributed" vertical="center"/>
    </xf>
    <xf numFmtId="49" fontId="8" fillId="0" borderId="8" xfId="9" applyNumberFormat="1" applyFont="1" applyBorder="1" applyAlignment="1">
      <alignment horizontal="distributed" vertical="center"/>
    </xf>
    <xf numFmtId="49" fontId="14" fillId="0" borderId="8" xfId="9" applyNumberFormat="1" applyFont="1" applyBorder="1" applyAlignment="1">
      <alignment horizontal="distributed" vertical="center"/>
    </xf>
    <xf numFmtId="176" fontId="33" fillId="0" borderId="13" xfId="9" applyNumberFormat="1" applyFont="1" applyBorder="1" applyAlignment="1">
      <alignment horizontal="right" vertical="center"/>
    </xf>
    <xf numFmtId="49" fontId="7" fillId="0" borderId="8" xfId="9" applyNumberFormat="1" applyFont="1" applyBorder="1" applyAlignment="1">
      <alignment horizontal="distributed" vertical="center"/>
    </xf>
    <xf numFmtId="176" fontId="6" fillId="0" borderId="0" xfId="9" applyNumberFormat="1" applyFont="1" applyAlignment="1">
      <alignment horizontal="right" vertical="center"/>
    </xf>
    <xf numFmtId="38" fontId="1" fillId="0" borderId="0" xfId="7" applyFont="1" applyBorder="1">
      <alignment vertical="center"/>
    </xf>
    <xf numFmtId="176" fontId="1" fillId="0" borderId="0" xfId="2" applyNumberFormat="1" applyFont="1" applyFill="1" applyBorder="1" applyAlignment="1">
      <alignment horizontal="right" vertical="center"/>
    </xf>
    <xf numFmtId="176" fontId="33" fillId="0" borderId="0" xfId="2" applyNumberFormat="1" applyFont="1" applyFill="1" applyBorder="1" applyAlignment="1">
      <alignment horizontal="right" vertical="center"/>
    </xf>
    <xf numFmtId="49" fontId="24" fillId="0" borderId="8" xfId="2" applyNumberFormat="1" applyFont="1" applyFill="1" applyBorder="1" applyAlignment="1">
      <alignment horizontal="center" vertical="center"/>
    </xf>
    <xf numFmtId="38" fontId="33" fillId="0" borderId="0" xfId="7" applyFont="1" applyFill="1" applyBorder="1" applyAlignment="1">
      <alignment horizontal="right" vertical="center"/>
    </xf>
    <xf numFmtId="0" fontId="33" fillId="0" borderId="49" xfId="9" applyFont="1" applyBorder="1" applyAlignment="1">
      <alignment horizontal="center" vertical="center" shrinkToFit="1"/>
    </xf>
    <xf numFmtId="0" fontId="33" fillId="0" borderId="49" xfId="9" applyFont="1" applyBorder="1" applyAlignment="1">
      <alignment horizontal="center" vertical="center"/>
    </xf>
    <xf numFmtId="0" fontId="33" fillId="0" borderId="0" xfId="9" applyFont="1" applyAlignment="1">
      <alignment horizontal="center" vertical="center"/>
    </xf>
    <xf numFmtId="49" fontId="6" fillId="0" borderId="50" xfId="9" applyNumberFormat="1" applyFont="1" applyBorder="1" applyAlignment="1">
      <alignment horizontal="center" vertical="center"/>
    </xf>
    <xf numFmtId="0" fontId="6" fillId="0" borderId="16" xfId="9" applyFont="1" applyBorder="1" applyAlignment="1">
      <alignment horizontal="center" vertical="center" shrinkToFit="1"/>
    </xf>
    <xf numFmtId="0" fontId="6" fillId="0" borderId="6" xfId="9" applyFont="1" applyBorder="1" applyAlignment="1">
      <alignment horizontal="center" vertical="center"/>
    </xf>
    <xf numFmtId="176" fontId="24" fillId="0" borderId="14" xfId="2" applyNumberFormat="1" applyFont="1" applyFill="1" applyBorder="1" applyAlignment="1">
      <alignment horizontal="right" vertical="center"/>
    </xf>
    <xf numFmtId="49" fontId="2" fillId="0" borderId="0" xfId="9" applyNumberFormat="1" applyFont="1" applyAlignment="1">
      <alignment vertical="center"/>
    </xf>
    <xf numFmtId="176" fontId="5" fillId="0" borderId="11" xfId="9" applyNumberFormat="1" applyFont="1" applyBorder="1" applyAlignment="1">
      <alignment vertical="center"/>
    </xf>
    <xf numFmtId="49" fontId="24" fillId="0" borderId="9" xfId="9" applyNumberFormat="1" applyFont="1" applyBorder="1" applyAlignment="1">
      <alignment horizontal="center" vertical="center"/>
    </xf>
    <xf numFmtId="178" fontId="24" fillId="0" borderId="10" xfId="2" applyNumberFormat="1" applyFont="1" applyFill="1" applyBorder="1" applyAlignment="1">
      <alignment horizontal="right" vertical="center"/>
    </xf>
    <xf numFmtId="49" fontId="33" fillId="0" borderId="0" xfId="1" applyNumberFormat="1" applyFont="1" applyFill="1" applyAlignment="1">
      <alignment horizontal="center" vertical="center"/>
    </xf>
    <xf numFmtId="49" fontId="33" fillId="0" borderId="3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 wrapText="1"/>
    </xf>
    <xf numFmtId="49" fontId="7" fillId="0" borderId="8" xfId="5" applyNumberFormat="1" applyFont="1" applyFill="1" applyBorder="1" applyAlignment="1">
      <alignment horizontal="center" vertical="center" wrapText="1"/>
    </xf>
    <xf numFmtId="49" fontId="7" fillId="0" borderId="5" xfId="5" applyNumberFormat="1" applyFont="1" applyFill="1" applyBorder="1" applyAlignment="1">
      <alignment horizontal="center" vertical="center" wrapText="1"/>
    </xf>
    <xf numFmtId="0" fontId="7" fillId="0" borderId="4" xfId="5" applyNumberFormat="1" applyFont="1" applyFill="1" applyBorder="1" applyAlignment="1">
      <alignment horizontal="center" vertical="center" shrinkToFit="1"/>
    </xf>
    <xf numFmtId="0" fontId="7" fillId="0" borderId="2" xfId="5" applyNumberFormat="1" applyFont="1" applyFill="1" applyBorder="1" applyAlignment="1">
      <alignment horizontal="center" vertical="center" shrinkToFit="1"/>
    </xf>
    <xf numFmtId="0" fontId="7" fillId="0" borderId="3" xfId="5" applyNumberFormat="1" applyFont="1" applyFill="1" applyBorder="1" applyAlignment="1">
      <alignment horizontal="center" vertical="center" shrinkToFit="1"/>
    </xf>
    <xf numFmtId="0" fontId="7" fillId="0" borderId="18" xfId="5" applyNumberFormat="1" applyFont="1" applyFill="1" applyBorder="1" applyAlignment="1">
      <alignment horizontal="center" vertical="center" wrapText="1"/>
    </xf>
    <xf numFmtId="0" fontId="7" fillId="0" borderId="13" xfId="5" applyNumberFormat="1" applyFont="1" applyFill="1" applyBorder="1" applyAlignment="1">
      <alignment horizontal="center" vertical="center" wrapText="1"/>
    </xf>
    <xf numFmtId="0" fontId="7" fillId="0" borderId="15" xfId="5" applyNumberFormat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7" xfId="1" applyFont="1" applyFill="1" applyBorder="1" applyAlignment="1">
      <alignment horizontal="center" vertical="center" shrinkToFit="1"/>
    </xf>
    <xf numFmtId="0" fontId="7" fillId="0" borderId="12" xfId="1" applyFont="1" applyFill="1" applyBorder="1" applyAlignment="1">
      <alignment horizontal="center" vertical="center" shrinkToFit="1"/>
    </xf>
    <xf numFmtId="0" fontId="7" fillId="0" borderId="20" xfId="5" applyNumberFormat="1" applyFont="1" applyFill="1" applyBorder="1" applyAlignment="1">
      <alignment horizontal="center" vertical="center" wrapText="1"/>
    </xf>
    <xf numFmtId="0" fontId="7" fillId="0" borderId="19" xfId="5" applyNumberFormat="1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horizontal="center" vertical="center" shrinkToFit="1"/>
    </xf>
    <xf numFmtId="0" fontId="7" fillId="0" borderId="2" xfId="6" applyFont="1" applyFill="1" applyBorder="1" applyAlignment="1">
      <alignment horizontal="center" vertical="center" shrinkToFit="1"/>
    </xf>
    <xf numFmtId="0" fontId="7" fillId="0" borderId="20" xfId="6" applyFont="1" applyFill="1" applyBorder="1" applyAlignment="1">
      <alignment horizontal="center" vertical="center" shrinkToFit="1"/>
    </xf>
    <xf numFmtId="0" fontId="7" fillId="0" borderId="19" xfId="6" applyFont="1" applyFill="1" applyBorder="1" applyAlignment="1">
      <alignment horizontal="center" vertical="center" shrinkToFit="1"/>
    </xf>
    <xf numFmtId="0" fontId="7" fillId="0" borderId="20" xfId="6" applyFont="1" applyFill="1" applyBorder="1" applyAlignment="1">
      <alignment horizontal="center" vertical="center" wrapText="1" shrinkToFit="1"/>
    </xf>
    <xf numFmtId="0" fontId="7" fillId="0" borderId="19" xfId="6" applyFont="1" applyFill="1" applyBorder="1" applyAlignment="1">
      <alignment horizontal="center" vertical="center" wrapText="1" shrinkToFit="1"/>
    </xf>
    <xf numFmtId="0" fontId="7" fillId="0" borderId="21" xfId="6" applyFont="1" applyFill="1" applyBorder="1" applyAlignment="1">
      <alignment horizontal="center" vertical="center" wrapText="1"/>
    </xf>
    <xf numFmtId="0" fontId="7" fillId="0" borderId="20" xfId="6" applyFont="1" applyFill="1" applyBorder="1" applyAlignment="1">
      <alignment horizontal="center" vertical="center" wrapText="1"/>
    </xf>
    <xf numFmtId="0" fontId="7" fillId="0" borderId="19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7" fillId="0" borderId="6" xfId="5" applyNumberFormat="1" applyFont="1" applyFill="1" applyBorder="1" applyAlignment="1">
      <alignment horizontal="center" vertical="center" wrapText="1"/>
    </xf>
    <xf numFmtId="0" fontId="7" fillId="0" borderId="15" xfId="6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 shrinkToFit="1"/>
    </xf>
    <xf numFmtId="49" fontId="8" fillId="0" borderId="30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49" fontId="8" fillId="0" borderId="25" xfId="1" applyNumberFormat="1" applyFont="1" applyFill="1" applyBorder="1" applyAlignment="1">
      <alignment horizontal="center" vertical="center"/>
    </xf>
    <xf numFmtId="0" fontId="8" fillId="0" borderId="40" xfId="1" applyFont="1" applyFill="1" applyBorder="1" applyAlignment="1">
      <alignment horizontal="center" vertical="center"/>
    </xf>
    <xf numFmtId="0" fontId="8" fillId="0" borderId="39" xfId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22" fillId="0" borderId="41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22" fillId="0" borderId="35" xfId="1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right" vertical="center"/>
    </xf>
    <xf numFmtId="0" fontId="8" fillId="0" borderId="39" xfId="1" applyFont="1" applyFill="1" applyBorder="1" applyAlignment="1">
      <alignment horizontal="right" vertical="center"/>
    </xf>
    <xf numFmtId="0" fontId="8" fillId="0" borderId="39" xfId="1" applyFont="1" applyFill="1" applyBorder="1" applyAlignment="1">
      <alignment vertical="center"/>
    </xf>
    <xf numFmtId="0" fontId="8" fillId="0" borderId="38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0" fontId="8" fillId="0" borderId="37" xfId="1" applyFont="1" applyFill="1" applyBorder="1" applyAlignment="1">
      <alignment horizontal="center" vertical="center"/>
    </xf>
    <xf numFmtId="0" fontId="8" fillId="0" borderId="36" xfId="1" applyFont="1" applyFill="1" applyBorder="1" applyAlignment="1">
      <alignment horizontal="center" vertical="center"/>
    </xf>
    <xf numFmtId="49" fontId="6" fillId="0" borderId="30" xfId="1" applyNumberFormat="1" applyFont="1" applyFill="1" applyBorder="1" applyAlignment="1">
      <alignment horizontal="center" vertical="center"/>
    </xf>
    <xf numFmtId="49" fontId="6" fillId="0" borderId="25" xfId="1" applyNumberFormat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38" fontId="6" fillId="0" borderId="18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15" xfId="2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horizontal="center" vertical="center"/>
    </xf>
    <xf numFmtId="38" fontId="6" fillId="0" borderId="16" xfId="2" applyFont="1" applyFill="1" applyBorder="1" applyAlignment="1">
      <alignment horizontal="center" vertical="center"/>
    </xf>
    <xf numFmtId="38" fontId="6" fillId="0" borderId="12" xfId="2" applyFont="1" applyFill="1" applyBorder="1" applyAlignment="1">
      <alignment horizontal="center" vertical="center"/>
    </xf>
    <xf numFmtId="38" fontId="6" fillId="0" borderId="17" xfId="2" applyFont="1" applyFill="1" applyBorder="1" applyAlignment="1">
      <alignment horizontal="center" vertical="center"/>
    </xf>
    <xf numFmtId="0" fontId="6" fillId="0" borderId="47" xfId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57" xfId="1" applyNumberFormat="1" applyFont="1" applyFill="1" applyBorder="1" applyAlignment="1">
      <alignment horizontal="center" vertical="center"/>
    </xf>
    <xf numFmtId="0" fontId="6" fillId="0" borderId="5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49" fontId="6" fillId="0" borderId="30" xfId="1" applyNumberFormat="1" applyFont="1" applyFill="1" applyBorder="1" applyAlignment="1">
      <alignment horizontal="center" vertical="center" shrinkToFit="1"/>
    </xf>
    <xf numFmtId="49" fontId="6" fillId="0" borderId="25" xfId="1" applyNumberFormat="1" applyFont="1" applyFill="1" applyBorder="1" applyAlignment="1">
      <alignment horizontal="center" vertical="center" shrinkToFit="1"/>
    </xf>
    <xf numFmtId="0" fontId="6" fillId="0" borderId="30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183" fontId="6" fillId="0" borderId="71" xfId="3" applyNumberFormat="1" applyFont="1" applyBorder="1" applyAlignment="1">
      <alignment horizontal="left" vertical="center" shrinkToFit="1"/>
    </xf>
    <xf numFmtId="183" fontId="6" fillId="0" borderId="64" xfId="3" applyNumberFormat="1" applyFont="1" applyBorder="1" applyAlignment="1">
      <alignment horizontal="left" vertical="center" shrinkToFit="1"/>
    </xf>
    <xf numFmtId="183" fontId="6" fillId="0" borderId="47" xfId="3" applyNumberFormat="1" applyFont="1" applyBorder="1" applyAlignment="1">
      <alignment horizontal="center" vertical="center" shrinkToFit="1"/>
    </xf>
    <xf numFmtId="0" fontId="6" fillId="0" borderId="40" xfId="3" applyFont="1" applyBorder="1" applyAlignment="1">
      <alignment horizontal="center" vertical="center"/>
    </xf>
    <xf numFmtId="0" fontId="6" fillId="0" borderId="47" xfId="3" applyFont="1" applyBorder="1" applyAlignment="1">
      <alignment horizontal="center" vertical="center"/>
    </xf>
    <xf numFmtId="183" fontId="6" fillId="0" borderId="35" xfId="3" applyNumberFormat="1" applyFont="1" applyBorder="1" applyAlignment="1">
      <alignment horizontal="left" vertical="center" shrinkToFit="1"/>
    </xf>
    <xf numFmtId="183" fontId="6" fillId="0" borderId="66" xfId="3" applyNumberFormat="1" applyFont="1" applyBorder="1" applyAlignment="1">
      <alignment horizontal="left" vertical="center" shrinkToFit="1"/>
    </xf>
    <xf numFmtId="183" fontId="6" fillId="0" borderId="62" xfId="3" applyNumberFormat="1" applyFont="1" applyBorder="1" applyAlignment="1">
      <alignment horizontal="left" vertical="center" shrinkToFit="1"/>
    </xf>
    <xf numFmtId="183" fontId="6" fillId="0" borderId="60" xfId="3" applyNumberFormat="1" applyFont="1" applyBorder="1" applyAlignment="1">
      <alignment horizontal="left" vertical="center" shrinkToFit="1"/>
    </xf>
    <xf numFmtId="183" fontId="6" fillId="0" borderId="61" xfId="3" applyNumberFormat="1" applyFont="1" applyBorder="1" applyAlignment="1">
      <alignment horizontal="left" vertical="center" shrinkToFit="1"/>
    </xf>
    <xf numFmtId="183" fontId="6" fillId="0" borderId="59" xfId="3" applyNumberFormat="1" applyFont="1" applyBorder="1" applyAlignment="1">
      <alignment horizontal="left" vertical="center" shrinkToFit="1"/>
    </xf>
    <xf numFmtId="183" fontId="6" fillId="0" borderId="58" xfId="3" applyNumberFormat="1" applyFont="1" applyBorder="1" applyAlignment="1">
      <alignment horizontal="left" vertical="center" shrinkToFit="1"/>
    </xf>
    <xf numFmtId="183" fontId="6" fillId="0" borderId="61" xfId="3" applyNumberFormat="1" applyFont="1" applyBorder="1" applyAlignment="1">
      <alignment horizontal="left" vertical="center"/>
    </xf>
    <xf numFmtId="183" fontId="6" fillId="0" borderId="60" xfId="3" applyNumberFormat="1" applyFont="1" applyBorder="1" applyAlignment="1">
      <alignment horizontal="left" vertical="center"/>
    </xf>
    <xf numFmtId="183" fontId="6" fillId="0" borderId="69" xfId="3" applyNumberFormat="1" applyFont="1" applyBorder="1" applyAlignment="1">
      <alignment horizontal="left" vertical="center" shrinkToFit="1"/>
    </xf>
    <xf numFmtId="0" fontId="24" fillId="0" borderId="28" xfId="3" applyFont="1" applyBorder="1" applyAlignment="1">
      <alignment horizontal="center" vertical="center"/>
    </xf>
    <xf numFmtId="183" fontId="6" fillId="0" borderId="65" xfId="3" applyNumberFormat="1" applyFont="1" applyBorder="1" applyAlignment="1">
      <alignment horizontal="left" vertical="center" shrinkToFit="1"/>
    </xf>
    <xf numFmtId="183" fontId="6" fillId="0" borderId="67" xfId="3" applyNumberFormat="1" applyFont="1" applyBorder="1" applyAlignment="1">
      <alignment horizontal="center" vertical="center" shrinkToFit="1"/>
    </xf>
    <xf numFmtId="38" fontId="6" fillId="0" borderId="18" xfId="2" applyFont="1" applyFill="1" applyBorder="1" applyAlignment="1">
      <alignment horizontal="center" vertical="center" shrinkToFit="1"/>
    </xf>
    <xf numFmtId="38" fontId="6" fillId="0" borderId="15" xfId="2" applyFont="1" applyFill="1" applyBorder="1" applyAlignment="1">
      <alignment horizontal="center" vertical="center" shrinkToFit="1"/>
    </xf>
    <xf numFmtId="38" fontId="6" fillId="0" borderId="72" xfId="2" applyFont="1" applyFill="1" applyBorder="1" applyAlignment="1">
      <alignment horizontal="center" vertical="center" shrinkToFit="1"/>
    </xf>
    <xf numFmtId="38" fontId="6" fillId="0" borderId="19" xfId="2" applyFont="1" applyFill="1" applyBorder="1" applyAlignment="1">
      <alignment horizontal="center" vertical="center" shrinkToFit="1"/>
    </xf>
    <xf numFmtId="38" fontId="6" fillId="0" borderId="48" xfId="2" applyFont="1" applyFill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2" xfId="9" applyFont="1" applyBorder="1" applyAlignment="1">
      <alignment horizontal="center" vertical="center"/>
    </xf>
    <xf numFmtId="0" fontId="6" fillId="0" borderId="72" xfId="9" applyFont="1" applyBorder="1" applyAlignment="1">
      <alignment horizontal="center" vertical="center" wrapText="1"/>
    </xf>
    <xf numFmtId="0" fontId="6" fillId="0" borderId="19" xfId="9" applyFont="1" applyBorder="1" applyAlignment="1">
      <alignment horizontal="center" vertical="center" wrapText="1"/>
    </xf>
    <xf numFmtId="0" fontId="6" fillId="0" borderId="72" xfId="9" applyFont="1" applyBorder="1" applyAlignment="1">
      <alignment horizontal="center" vertical="center"/>
    </xf>
    <xf numFmtId="0" fontId="6" fillId="0" borderId="19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6" fillId="0" borderId="4" xfId="9" applyFont="1" applyBorder="1" applyAlignment="1">
      <alignment horizontal="center" vertical="center"/>
    </xf>
    <xf numFmtId="0" fontId="6" fillId="0" borderId="16" xfId="9" applyFont="1" applyBorder="1" applyAlignment="1">
      <alignment horizontal="center" vertical="center"/>
    </xf>
    <xf numFmtId="49" fontId="6" fillId="0" borderId="22" xfId="1" applyNumberFormat="1" applyFont="1" applyFill="1" applyBorder="1" applyAlignment="1">
      <alignment horizontal="center" vertical="center"/>
    </xf>
    <xf numFmtId="0" fontId="6" fillId="0" borderId="76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6" fillId="0" borderId="73" xfId="1" applyFont="1" applyFill="1" applyBorder="1" applyAlignment="1">
      <alignment horizontal="center" vertical="center" wrapText="1"/>
    </xf>
    <xf numFmtId="0" fontId="6" fillId="0" borderId="75" xfId="1" applyFont="1" applyFill="1" applyBorder="1" applyAlignment="1">
      <alignment horizontal="center" vertical="center" shrinkToFit="1"/>
    </xf>
    <xf numFmtId="0" fontId="6" fillId="0" borderId="74" xfId="1" applyFont="1" applyFill="1" applyBorder="1" applyAlignment="1">
      <alignment horizontal="center" vertical="center" shrinkToFit="1"/>
    </xf>
    <xf numFmtId="0" fontId="6" fillId="0" borderId="41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49" fontId="8" fillId="0" borderId="57" xfId="1" applyNumberFormat="1" applyFont="1" applyFill="1" applyBorder="1" applyAlignment="1">
      <alignment horizontal="center" vertical="center"/>
    </xf>
    <xf numFmtId="49" fontId="8" fillId="0" borderId="77" xfId="1" applyNumberFormat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78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/>
    </xf>
    <xf numFmtId="49" fontId="8" fillId="0" borderId="79" xfId="1" applyNumberFormat="1" applyFont="1" applyFill="1" applyBorder="1" applyAlignment="1">
      <alignment horizontal="center" vertical="center"/>
    </xf>
    <xf numFmtId="0" fontId="8" fillId="0" borderId="57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80" xfId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13" xfId="1" applyFont="1" applyFill="1" applyBorder="1" applyAlignment="1">
      <alignment horizontal="center" vertical="center" wrapText="1" shrinkToFit="1"/>
    </xf>
    <xf numFmtId="0" fontId="8" fillId="0" borderId="8" xfId="1" applyFont="1" applyFill="1" applyBorder="1" applyAlignment="1">
      <alignment horizontal="center" vertical="center" wrapText="1" shrinkToFit="1"/>
    </xf>
    <xf numFmtId="0" fontId="8" fillId="0" borderId="15" xfId="1" applyFont="1" applyFill="1" applyBorder="1" applyAlignment="1">
      <alignment horizontal="center" vertical="center" wrapText="1" shrinkToFit="1"/>
    </xf>
    <xf numFmtId="0" fontId="8" fillId="0" borderId="5" xfId="1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48" xfId="10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49" fontId="8" fillId="0" borderId="3" xfId="10" applyNumberFormat="1" applyFont="1" applyBorder="1" applyAlignment="1">
      <alignment horizontal="center" vertical="center"/>
    </xf>
    <xf numFmtId="49" fontId="8" fillId="0" borderId="12" xfId="10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 shrinkToFit="1"/>
    </xf>
    <xf numFmtId="0" fontId="8" fillId="0" borderId="3" xfId="10" applyFont="1" applyBorder="1" applyAlignment="1">
      <alignment horizontal="center" vertical="center" shrinkToFit="1"/>
    </xf>
    <xf numFmtId="0" fontId="8" fillId="0" borderId="3" xfId="10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0" fontId="8" fillId="0" borderId="0" xfId="10" applyFont="1" applyAlignment="1">
      <alignment horizontal="center" vertical="center"/>
    </xf>
    <xf numFmtId="49" fontId="8" fillId="0" borderId="1" xfId="10" applyNumberFormat="1" applyFont="1" applyBorder="1" applyAlignment="1">
      <alignment horizontal="center" vertical="center"/>
    </xf>
    <xf numFmtId="49" fontId="8" fillId="0" borderId="5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 shrinkToFit="1"/>
    </xf>
    <xf numFmtId="0" fontId="8" fillId="0" borderId="48" xfId="10" applyFont="1" applyBorder="1" applyAlignment="1">
      <alignment horizontal="center" vertical="center" shrinkToFit="1"/>
    </xf>
    <xf numFmtId="49" fontId="8" fillId="0" borderId="47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6" fillId="0" borderId="3" xfId="11" applyNumberFormat="1" applyFont="1" applyBorder="1" applyAlignment="1">
      <alignment horizontal="center" vertical="center"/>
    </xf>
    <xf numFmtId="49" fontId="6" fillId="0" borderId="12" xfId="11" applyNumberFormat="1" applyFont="1" applyBorder="1" applyAlignment="1">
      <alignment horizontal="center" vertical="center"/>
    </xf>
    <xf numFmtId="0" fontId="6" fillId="0" borderId="48" xfId="11" applyFont="1" applyBorder="1" applyAlignment="1">
      <alignment horizontal="center" vertical="center"/>
    </xf>
    <xf numFmtId="0" fontId="6" fillId="0" borderId="4" xfId="1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49" fontId="6" fillId="0" borderId="3" xfId="9" applyNumberFormat="1" applyFont="1" applyBorder="1" applyAlignment="1">
      <alignment horizontal="center" vertical="center"/>
    </xf>
    <xf numFmtId="49" fontId="6" fillId="0" borderId="12" xfId="9" applyNumberFormat="1" applyFont="1" applyBorder="1" applyAlignment="1">
      <alignment horizontal="center" vertical="center"/>
    </xf>
    <xf numFmtId="0" fontId="6" fillId="0" borderId="48" xfId="9" applyFont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176" fontId="17" fillId="0" borderId="10" xfId="3" applyNumberFormat="1" applyFont="1" applyBorder="1" applyAlignment="1">
      <alignment horizontal="right" vertical="center"/>
    </xf>
    <xf numFmtId="176" fontId="17" fillId="0" borderId="10" xfId="3" applyNumberFormat="1" applyFont="1" applyBorder="1" applyAlignment="1">
      <alignment horizontal="right" vertical="center" shrinkToFit="1"/>
    </xf>
  </cellXfs>
  <cellStyles count="12">
    <cellStyle name="パーセント" xfId="8" builtinId="5"/>
    <cellStyle name="桁区切り" xfId="7" builtinId="6"/>
    <cellStyle name="桁区切り 2" xfId="2" xr:uid="{00000000-0005-0000-0000-000000000000}"/>
    <cellStyle name="桁区切り 3 2" xfId="4" xr:uid="{00000000-0005-0000-0000-000001000000}"/>
    <cellStyle name="標準" xfId="0" builtinId="0"/>
    <cellStyle name="標準 2" xfId="3" xr:uid="{00000000-0005-0000-0000-000003000000}"/>
    <cellStyle name="標準_13-3" xfId="6" xr:uid="{65480BFA-A24B-4F2E-BEDC-55B967B27C88}"/>
    <cellStyle name="標準_13-3_1" xfId="5" xr:uid="{3049430B-728D-4FF8-83AF-603DF85315CD}"/>
    <cellStyle name="標準_Sheet1" xfId="1" xr:uid="{00000000-0005-0000-0000-000004000000}"/>
    <cellStyle name="標準_Sheet1 2 4" xfId="10" xr:uid="{9993F8FF-6B35-4B11-A7DD-F62AF4C976BA}"/>
    <cellStyle name="標準_Sheet1 3" xfId="9" xr:uid="{155C8F0E-38AD-48DC-8AB8-BDC63C5FD259}"/>
    <cellStyle name="標準_Sheet1 4" xfId="11" xr:uid="{C22FE542-B343-46D5-BA82-DDE073158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21</xdr:col>
      <xdr:colOff>411480</xdr:colOff>
      <xdr:row>15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C3F8DB-3119-4441-8FBB-CC390F84559F}"/>
            </a:ext>
          </a:extLst>
        </xdr:cNvPr>
        <xdr:cNvSpPr/>
      </xdr:nvSpPr>
      <xdr:spPr>
        <a:xfrm>
          <a:off x="7429500" y="857250"/>
          <a:ext cx="5981700" cy="17716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職員数は、現況報告統計調査より抜粋</a:t>
          </a:r>
          <a:endParaRPr kumimoji="1" lang="en-US" altLang="ja-JP" sz="1800"/>
        </a:p>
        <a:p>
          <a:pPr algn="l"/>
          <a:r>
            <a:rPr kumimoji="1" lang="ja-JP" altLang="en-US" sz="1800"/>
            <a:t>児童数は、最新でバッチを回す（現況統計調査の数字から変動が大きい場合があるため）</a:t>
          </a:r>
          <a:endParaRPr kumimoji="1" lang="en-US" altLang="ja-JP" sz="1800"/>
        </a:p>
        <a:p>
          <a:pPr algn="l"/>
          <a:r>
            <a:rPr kumimoji="1" lang="ja-JP" altLang="en-US" sz="1800"/>
            <a:t>数字は、福祉白書と合わせる</a:t>
          </a:r>
          <a:endParaRPr kumimoji="1" lang="en-US" altLang="ja-JP" sz="1800"/>
        </a:p>
        <a:p>
          <a:pPr algn="l"/>
          <a:r>
            <a:rPr kumimoji="1" lang="ja-JP" altLang="en-US" sz="1800"/>
            <a:t>調理員の委託の有無は</a:t>
          </a:r>
          <a:r>
            <a:rPr kumimoji="1" lang="en-US" altLang="ja-JP" sz="1800"/>
            <a:t>LOGO</a:t>
          </a:r>
          <a:r>
            <a:rPr kumimoji="1" lang="ja-JP" altLang="en-US" sz="1800"/>
            <a:t>フォームにより別途調査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view="pageBreakPreview" zoomScaleNormal="100" zoomScaleSheetLayoutView="100" workbookViewId="0"/>
  </sheetViews>
  <sheetFormatPr defaultColWidth="9" defaultRowHeight="17.25" customHeight="1"/>
  <cols>
    <col min="1" max="1" width="11.88671875" style="32" customWidth="1"/>
    <col min="2" max="2" width="6.77734375" customWidth="1"/>
    <col min="3" max="3" width="15" customWidth="1"/>
    <col min="4" max="4" width="6.77734375" customWidth="1"/>
    <col min="5" max="5" width="13.6640625" customWidth="1"/>
    <col min="6" max="6" width="6.77734375" customWidth="1"/>
    <col min="7" max="7" width="13.6640625" customWidth="1"/>
    <col min="8" max="8" width="6.77734375" customWidth="1"/>
    <col min="9" max="9" width="14.77734375" customWidth="1"/>
    <col min="10" max="10" width="4.88671875" customWidth="1"/>
    <col min="11" max="11" width="11.21875" customWidth="1"/>
    <col min="12" max="12" width="4.88671875" customWidth="1"/>
    <col min="13" max="13" width="11.21875" customWidth="1"/>
    <col min="14" max="14" width="4.88671875" customWidth="1"/>
    <col min="15" max="15" width="11.21875" customWidth="1"/>
    <col min="16" max="16" width="4.88671875" customWidth="1"/>
    <col min="17" max="17" width="11.21875" customWidth="1"/>
  </cols>
  <sheetData>
    <row r="1" spans="1:19" ht="29.25" customHeight="1">
      <c r="A1" s="1" t="s">
        <v>0</v>
      </c>
    </row>
    <row r="2" spans="1:19" ht="18.75" customHeight="1" thickBot="1">
      <c r="A2" s="2" t="s">
        <v>1</v>
      </c>
      <c r="B2" s="3"/>
      <c r="C2" s="3"/>
      <c r="D2" s="3"/>
      <c r="E2" s="3"/>
      <c r="F2" s="3"/>
      <c r="G2" s="3"/>
      <c r="H2" s="3"/>
      <c r="I2" s="4" t="s">
        <v>2</v>
      </c>
      <c r="J2" s="3"/>
      <c r="K2" s="3"/>
      <c r="L2" s="3"/>
      <c r="M2" s="3"/>
      <c r="N2" s="3"/>
      <c r="O2" s="5"/>
      <c r="P2" s="3"/>
      <c r="Q2" s="5"/>
      <c r="R2" s="3"/>
      <c r="S2" s="6"/>
    </row>
    <row r="3" spans="1:19" ht="15.75" customHeight="1">
      <c r="A3" s="471" t="s">
        <v>3</v>
      </c>
      <c r="B3" s="473" t="s">
        <v>4</v>
      </c>
      <c r="C3" s="474"/>
      <c r="D3" s="475" t="s">
        <v>5</v>
      </c>
      <c r="E3" s="474"/>
      <c r="F3" s="475" t="s">
        <v>6</v>
      </c>
      <c r="G3" s="474"/>
      <c r="H3" s="475" t="s">
        <v>7</v>
      </c>
      <c r="I3" s="473"/>
      <c r="J3" s="7"/>
      <c r="K3" s="8"/>
    </row>
    <row r="4" spans="1:19" ht="15.75" customHeight="1">
      <c r="A4" s="472"/>
      <c r="B4" s="40" t="s">
        <v>8</v>
      </c>
      <c r="C4" s="41" t="s">
        <v>9</v>
      </c>
      <c r="D4" s="40" t="s">
        <v>8</v>
      </c>
      <c r="E4" s="41" t="s">
        <v>9</v>
      </c>
      <c r="F4" s="40" t="s">
        <v>8</v>
      </c>
      <c r="G4" s="41" t="s">
        <v>9</v>
      </c>
      <c r="H4" s="40" t="s">
        <v>8</v>
      </c>
      <c r="I4" s="42" t="s">
        <v>9</v>
      </c>
      <c r="J4" s="7"/>
      <c r="K4" s="8"/>
    </row>
    <row r="5" spans="1:19" ht="15.75" customHeight="1">
      <c r="A5" s="9" t="s">
        <v>24</v>
      </c>
      <c r="B5" s="10">
        <v>345</v>
      </c>
      <c r="C5" s="10">
        <v>160042252</v>
      </c>
      <c r="D5" s="10">
        <v>7</v>
      </c>
      <c r="E5" s="10">
        <v>2829400</v>
      </c>
      <c r="F5" s="10">
        <v>236</v>
      </c>
      <c r="G5" s="10">
        <v>51968029</v>
      </c>
      <c r="H5" s="10">
        <v>34</v>
      </c>
      <c r="I5" s="10">
        <v>29118325</v>
      </c>
      <c r="J5" s="7"/>
      <c r="K5" s="8"/>
    </row>
    <row r="6" spans="1:19" s="12" customFormat="1" ht="15.75" customHeight="1">
      <c r="A6" s="11" t="s">
        <v>25</v>
      </c>
      <c r="B6" s="10">
        <v>291</v>
      </c>
      <c r="C6" s="10">
        <v>133834913</v>
      </c>
      <c r="D6" s="10">
        <v>7</v>
      </c>
      <c r="E6" s="10">
        <v>2826600</v>
      </c>
      <c r="F6" s="10">
        <v>187</v>
      </c>
      <c r="G6" s="10">
        <v>41387079</v>
      </c>
      <c r="H6" s="10">
        <v>32</v>
      </c>
      <c r="I6" s="10">
        <v>27526725</v>
      </c>
      <c r="J6" s="7"/>
      <c r="K6" s="8"/>
    </row>
    <row r="7" spans="1:19" s="12" customFormat="1" ht="15.75" customHeight="1">
      <c r="A7" s="11" t="s">
        <v>26</v>
      </c>
      <c r="B7" s="10">
        <v>236</v>
      </c>
      <c r="C7" s="10">
        <v>105900705</v>
      </c>
      <c r="D7" s="10">
        <v>7</v>
      </c>
      <c r="E7" s="10">
        <v>2815400</v>
      </c>
      <c r="F7" s="10">
        <v>144</v>
      </c>
      <c r="G7" s="10">
        <v>32459925</v>
      </c>
      <c r="H7" s="10">
        <v>27</v>
      </c>
      <c r="I7" s="10">
        <v>23139550</v>
      </c>
      <c r="J7" s="7"/>
      <c r="K7" s="8"/>
    </row>
    <row r="8" spans="1:19" s="12" customFormat="1" ht="15.75" customHeight="1">
      <c r="A8" s="11" t="s">
        <v>27</v>
      </c>
      <c r="B8" s="10">
        <v>206</v>
      </c>
      <c r="C8" s="10">
        <v>94119554</v>
      </c>
      <c r="D8" s="10">
        <v>7</v>
      </c>
      <c r="E8" s="10">
        <v>2869300</v>
      </c>
      <c r="F8" s="10">
        <v>120</v>
      </c>
      <c r="G8" s="10">
        <v>27452402</v>
      </c>
      <c r="H8" s="10">
        <v>27</v>
      </c>
      <c r="I8" s="10">
        <v>23579850</v>
      </c>
      <c r="J8" s="7"/>
      <c r="K8" s="8"/>
    </row>
    <row r="9" spans="1:19" s="15" customFormat="1" ht="15.75" customHeight="1" thickBot="1">
      <c r="A9" s="43" t="s">
        <v>28</v>
      </c>
      <c r="B9" s="44">
        <v>182</v>
      </c>
      <c r="C9" s="44">
        <v>84435583</v>
      </c>
      <c r="D9" s="44">
        <v>7</v>
      </c>
      <c r="E9" s="44">
        <v>2945600</v>
      </c>
      <c r="F9" s="44">
        <v>98</v>
      </c>
      <c r="G9" s="44">
        <v>22587947</v>
      </c>
      <c r="H9" s="44">
        <v>28</v>
      </c>
      <c r="I9" s="44">
        <v>25021275</v>
      </c>
      <c r="J9" s="13"/>
      <c r="K9" s="14"/>
    </row>
    <row r="10" spans="1:19" ht="15.75" customHeight="1" thickBot="1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7"/>
      <c r="S10" s="8"/>
    </row>
    <row r="11" spans="1:19" ht="15.75" customHeight="1">
      <c r="A11" s="471" t="s">
        <v>3</v>
      </c>
      <c r="B11" s="473" t="s">
        <v>10</v>
      </c>
      <c r="C11" s="474"/>
      <c r="D11" s="475" t="s">
        <v>11</v>
      </c>
      <c r="E11" s="474"/>
      <c r="F11" s="476" t="s">
        <v>12</v>
      </c>
      <c r="G11" s="473"/>
      <c r="H11" s="475" t="s">
        <v>13</v>
      </c>
      <c r="I11" s="473"/>
      <c r="J11" s="7"/>
      <c r="K11" s="8"/>
    </row>
    <row r="12" spans="1:19" ht="15.75" customHeight="1">
      <c r="A12" s="472"/>
      <c r="B12" s="45" t="s">
        <v>8</v>
      </c>
      <c r="C12" s="41" t="s">
        <v>9</v>
      </c>
      <c r="D12" s="40" t="s">
        <v>8</v>
      </c>
      <c r="E12" s="41" t="s">
        <v>9</v>
      </c>
      <c r="F12" s="45" t="s">
        <v>8</v>
      </c>
      <c r="G12" s="42" t="s">
        <v>9</v>
      </c>
      <c r="H12" s="40" t="s">
        <v>8</v>
      </c>
      <c r="I12" s="42" t="s">
        <v>9</v>
      </c>
      <c r="J12" s="7"/>
      <c r="K12" s="8"/>
    </row>
    <row r="13" spans="1:19" ht="15.75" customHeight="1">
      <c r="A13" s="9" t="s">
        <v>24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9">
        <f>B5+D5+F5+H5</f>
        <v>622</v>
      </c>
      <c r="I13" s="10">
        <f>C5+E5+G5+I5</f>
        <v>243958006</v>
      </c>
      <c r="J13" s="7"/>
      <c r="K13" s="8"/>
    </row>
    <row r="14" spans="1:19" s="12" customFormat="1" ht="15.75" customHeight="1">
      <c r="A14" s="11" t="s">
        <v>25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9">
        <f t="shared" ref="H14:I17" si="0">B6+D6+F6+H6</f>
        <v>517</v>
      </c>
      <c r="I14" s="10">
        <f t="shared" si="0"/>
        <v>205575317</v>
      </c>
      <c r="J14" s="7"/>
      <c r="K14" s="8"/>
    </row>
    <row r="15" spans="1:19" s="12" customFormat="1" ht="15.75" customHeight="1">
      <c r="A15" s="11" t="s">
        <v>26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0"/>
        <v>414</v>
      </c>
      <c r="I15" s="10">
        <f t="shared" si="0"/>
        <v>164315580</v>
      </c>
      <c r="J15" s="7"/>
      <c r="K15" s="8"/>
    </row>
    <row r="16" spans="1:19" s="12" customFormat="1" ht="15.75" customHeight="1">
      <c r="A16" s="11" t="s">
        <v>27</v>
      </c>
      <c r="B16" s="18" t="s">
        <v>14</v>
      </c>
      <c r="C16" s="18" t="s">
        <v>14</v>
      </c>
      <c r="D16" s="18" t="s">
        <v>14</v>
      </c>
      <c r="E16" s="18" t="s">
        <v>14</v>
      </c>
      <c r="F16" s="18" t="s">
        <v>14</v>
      </c>
      <c r="G16" s="18" t="s">
        <v>14</v>
      </c>
      <c r="H16" s="19">
        <f t="shared" si="0"/>
        <v>360</v>
      </c>
      <c r="I16" s="10">
        <f t="shared" si="0"/>
        <v>148021106</v>
      </c>
      <c r="J16" s="7"/>
      <c r="K16" s="8"/>
    </row>
    <row r="17" spans="1:14" s="15" customFormat="1" ht="15.75" customHeight="1" thickBot="1">
      <c r="A17" s="43" t="s">
        <v>28</v>
      </c>
      <c r="B17" s="46" t="s">
        <v>14</v>
      </c>
      <c r="C17" s="46" t="s">
        <v>14</v>
      </c>
      <c r="D17" s="46" t="s">
        <v>14</v>
      </c>
      <c r="E17" s="46" t="s">
        <v>14</v>
      </c>
      <c r="F17" s="44" t="s">
        <v>14</v>
      </c>
      <c r="G17" s="44" t="s">
        <v>14</v>
      </c>
      <c r="H17" s="47">
        <f t="shared" si="0"/>
        <v>315</v>
      </c>
      <c r="I17" s="44">
        <f t="shared" si="0"/>
        <v>134990405</v>
      </c>
      <c r="J17" s="13"/>
      <c r="K17" s="14"/>
    </row>
    <row r="18" spans="1:14" ht="15.75" customHeight="1">
      <c r="A18" s="20"/>
      <c r="B18" s="17"/>
      <c r="C18" s="17"/>
      <c r="D18" s="17"/>
      <c r="E18" s="17"/>
      <c r="F18" s="17"/>
      <c r="G18" s="17"/>
      <c r="H18" s="17"/>
      <c r="I18" s="17"/>
      <c r="J18" s="7"/>
      <c r="K18" s="8"/>
    </row>
    <row r="19" spans="1:14" ht="18.75" customHeight="1" thickBot="1">
      <c r="A19" s="2" t="s">
        <v>15</v>
      </c>
      <c r="B19" s="7"/>
      <c r="C19" s="7"/>
      <c r="D19" s="7"/>
      <c r="E19" s="7"/>
      <c r="F19" s="7"/>
      <c r="G19" s="4" t="s">
        <v>2</v>
      </c>
      <c r="H19" s="7"/>
      <c r="I19" s="7"/>
      <c r="J19" s="7"/>
      <c r="K19" s="7"/>
      <c r="L19" s="7"/>
      <c r="N19" s="7"/>
    </row>
    <row r="20" spans="1:14" ht="15.75" customHeight="1">
      <c r="A20" s="471" t="s">
        <v>3</v>
      </c>
      <c r="B20" s="476" t="s">
        <v>16</v>
      </c>
      <c r="C20" s="476"/>
      <c r="D20" s="475" t="s">
        <v>17</v>
      </c>
      <c r="E20" s="473"/>
      <c r="F20" s="473"/>
      <c r="G20" s="473"/>
      <c r="H20" s="7"/>
    </row>
    <row r="21" spans="1:14" ht="15.75" customHeight="1">
      <c r="A21" s="477"/>
      <c r="B21" s="478" t="s">
        <v>18</v>
      </c>
      <c r="C21" s="479"/>
      <c r="D21" s="480" t="s">
        <v>19</v>
      </c>
      <c r="E21" s="481"/>
      <c r="F21" s="480" t="s">
        <v>20</v>
      </c>
      <c r="G21" s="482"/>
      <c r="H21" s="7"/>
    </row>
    <row r="22" spans="1:14" ht="15.75" customHeight="1">
      <c r="A22" s="472"/>
      <c r="B22" s="40" t="s">
        <v>8</v>
      </c>
      <c r="C22" s="41" t="s">
        <v>9</v>
      </c>
      <c r="D22" s="40" t="s">
        <v>8</v>
      </c>
      <c r="E22" s="41" t="s">
        <v>9</v>
      </c>
      <c r="F22" s="40" t="s">
        <v>8</v>
      </c>
      <c r="G22" s="42" t="s">
        <v>9</v>
      </c>
      <c r="H22" s="7"/>
    </row>
    <row r="23" spans="1:14" ht="15.75" customHeight="1">
      <c r="A23" s="9" t="s">
        <v>24</v>
      </c>
      <c r="B23" s="10">
        <v>40027</v>
      </c>
      <c r="C23" s="21">
        <v>27592723882</v>
      </c>
      <c r="D23" s="22">
        <v>607</v>
      </c>
      <c r="E23" s="10">
        <v>517197900</v>
      </c>
      <c r="F23" s="22">
        <v>998</v>
      </c>
      <c r="G23" s="10">
        <v>862711925</v>
      </c>
      <c r="H23" s="7"/>
    </row>
    <row r="24" spans="1:14" s="12" customFormat="1" ht="15.75" customHeight="1">
      <c r="A24" s="11" t="s">
        <v>25</v>
      </c>
      <c r="B24" s="10">
        <v>40175</v>
      </c>
      <c r="C24" s="10">
        <v>27719937183</v>
      </c>
      <c r="D24" s="10">
        <v>627</v>
      </c>
      <c r="E24" s="10">
        <v>533906425</v>
      </c>
      <c r="F24" s="10">
        <v>1033</v>
      </c>
      <c r="G24" s="10">
        <v>887361800</v>
      </c>
      <c r="H24" s="23"/>
      <c r="I24" s="23"/>
      <c r="J24" s="7"/>
      <c r="K24" s="8"/>
    </row>
    <row r="25" spans="1:14" s="12" customFormat="1" ht="15.75" customHeight="1">
      <c r="A25" s="11" t="s">
        <v>26</v>
      </c>
      <c r="B25" s="10">
        <v>40224</v>
      </c>
      <c r="C25" s="10">
        <v>27689390022</v>
      </c>
      <c r="D25" s="10">
        <v>638</v>
      </c>
      <c r="E25" s="10">
        <v>538775650</v>
      </c>
      <c r="F25" s="10">
        <v>1069</v>
      </c>
      <c r="G25" s="10">
        <v>912705450</v>
      </c>
      <c r="H25" s="23"/>
      <c r="I25" s="23"/>
      <c r="J25" s="7"/>
      <c r="K25" s="8"/>
    </row>
    <row r="26" spans="1:14" s="12" customFormat="1" ht="15.75" customHeight="1">
      <c r="A26" s="11" t="s">
        <v>27</v>
      </c>
      <c r="B26" s="10">
        <v>40173</v>
      </c>
      <c r="C26" s="10">
        <v>28249894765</v>
      </c>
      <c r="D26" s="10">
        <v>666</v>
      </c>
      <c r="E26" s="10">
        <v>574683150</v>
      </c>
      <c r="F26" s="10">
        <v>1109</v>
      </c>
      <c r="G26" s="10">
        <v>965444000</v>
      </c>
      <c r="H26" s="23"/>
      <c r="I26" s="23"/>
      <c r="J26" s="7"/>
      <c r="K26" s="8"/>
    </row>
    <row r="27" spans="1:14" s="15" customFormat="1" ht="15.75" customHeight="1" thickBot="1">
      <c r="A27" s="43" t="s">
        <v>28</v>
      </c>
      <c r="B27" s="44">
        <v>40213</v>
      </c>
      <c r="C27" s="44">
        <v>29097799833</v>
      </c>
      <c r="D27" s="44">
        <v>682</v>
      </c>
      <c r="E27" s="44">
        <v>603325100</v>
      </c>
      <c r="F27" s="44">
        <v>1139</v>
      </c>
      <c r="G27" s="44">
        <v>1018792600</v>
      </c>
      <c r="H27" s="24"/>
      <c r="I27" s="24"/>
      <c r="J27" s="13"/>
      <c r="K27" s="14"/>
    </row>
    <row r="28" spans="1:14" ht="15.75" customHeight="1" thickBot="1">
      <c r="A28" s="16"/>
      <c r="B28" s="17"/>
      <c r="C28" s="25"/>
      <c r="D28" s="26"/>
      <c r="E28" s="17"/>
      <c r="F28" s="26"/>
      <c r="G28" s="17"/>
      <c r="H28" s="26"/>
      <c r="I28" s="17"/>
      <c r="J28" s="26"/>
      <c r="K28" s="26"/>
      <c r="L28" s="17"/>
      <c r="M28" s="25"/>
      <c r="N28" s="7"/>
    </row>
    <row r="29" spans="1:14" ht="15.75" customHeight="1">
      <c r="A29" s="471" t="s">
        <v>3</v>
      </c>
      <c r="B29" s="475" t="s">
        <v>21</v>
      </c>
      <c r="C29" s="473"/>
      <c r="D29" s="473"/>
      <c r="E29" s="474"/>
      <c r="F29" s="483" t="s">
        <v>12</v>
      </c>
      <c r="G29" s="476"/>
      <c r="H29" s="483" t="s">
        <v>13</v>
      </c>
      <c r="I29" s="476"/>
    </row>
    <row r="30" spans="1:14" ht="15.75" customHeight="1">
      <c r="A30" s="477"/>
      <c r="B30" s="480" t="s">
        <v>19</v>
      </c>
      <c r="C30" s="481"/>
      <c r="D30" s="482" t="s">
        <v>22</v>
      </c>
      <c r="E30" s="481"/>
      <c r="F30" s="478"/>
      <c r="G30" s="484"/>
      <c r="H30" s="478"/>
      <c r="I30" s="484"/>
    </row>
    <row r="31" spans="1:14" ht="15.75" customHeight="1">
      <c r="A31" s="472"/>
      <c r="B31" s="40" t="s">
        <v>8</v>
      </c>
      <c r="C31" s="41" t="s">
        <v>9</v>
      </c>
      <c r="D31" s="45" t="s">
        <v>8</v>
      </c>
      <c r="E31" s="42" t="s">
        <v>9</v>
      </c>
      <c r="F31" s="40" t="s">
        <v>8</v>
      </c>
      <c r="G31" s="42" t="s">
        <v>9</v>
      </c>
      <c r="H31" s="40" t="s">
        <v>8</v>
      </c>
      <c r="I31" s="42" t="s">
        <v>9</v>
      </c>
    </row>
    <row r="32" spans="1:14" ht="15.75" customHeight="1">
      <c r="A32" s="11" t="s">
        <v>29</v>
      </c>
      <c r="B32" s="10">
        <v>60</v>
      </c>
      <c r="C32" s="21">
        <v>42545397</v>
      </c>
      <c r="D32" s="27">
        <v>0</v>
      </c>
      <c r="E32" s="18">
        <v>0</v>
      </c>
      <c r="F32" s="10">
        <v>19</v>
      </c>
      <c r="G32" s="10">
        <v>7846418</v>
      </c>
      <c r="H32" s="28">
        <v>41711</v>
      </c>
      <c r="I32" s="10">
        <v>29023025522</v>
      </c>
    </row>
    <row r="33" spans="1:19" s="12" customFormat="1" ht="15.75" customHeight="1">
      <c r="A33" s="11" t="s">
        <v>25</v>
      </c>
      <c r="B33" s="10">
        <v>62</v>
      </c>
      <c r="C33" s="10">
        <v>43102104</v>
      </c>
      <c r="D33" s="18" t="s">
        <v>14</v>
      </c>
      <c r="E33" s="18" t="s">
        <v>14</v>
      </c>
      <c r="F33" s="10">
        <v>14</v>
      </c>
      <c r="G33" s="10">
        <v>5206866</v>
      </c>
      <c r="H33" s="19">
        <v>41911</v>
      </c>
      <c r="I33" s="10">
        <v>29189514378</v>
      </c>
      <c r="J33" s="7"/>
      <c r="K33" s="8"/>
    </row>
    <row r="34" spans="1:19" s="12" customFormat="1" ht="15.75" customHeight="1">
      <c r="A34" s="11" t="s">
        <v>26</v>
      </c>
      <c r="B34" s="10">
        <v>63</v>
      </c>
      <c r="C34" s="10">
        <v>46073597</v>
      </c>
      <c r="D34" s="18" t="s">
        <v>14</v>
      </c>
      <c r="E34" s="18" t="s">
        <v>14</v>
      </c>
      <c r="F34" s="10">
        <v>13</v>
      </c>
      <c r="G34" s="10">
        <v>4692781</v>
      </c>
      <c r="H34" s="19">
        <v>42007</v>
      </c>
      <c r="I34" s="10">
        <v>29191637500</v>
      </c>
      <c r="J34" s="7"/>
      <c r="K34" s="8"/>
    </row>
    <row r="35" spans="1:19" s="12" customFormat="1" ht="15.75" customHeight="1">
      <c r="A35" s="11" t="s">
        <v>27</v>
      </c>
      <c r="B35" s="10">
        <v>55</v>
      </c>
      <c r="C35" s="10">
        <v>41971499</v>
      </c>
      <c r="D35" s="18" t="s">
        <v>14</v>
      </c>
      <c r="E35" s="18" t="s">
        <v>14</v>
      </c>
      <c r="F35" s="10">
        <v>15</v>
      </c>
      <c r="G35" s="10">
        <v>5407401</v>
      </c>
      <c r="H35" s="19">
        <v>42018</v>
      </c>
      <c r="I35" s="10">
        <v>29837400815</v>
      </c>
      <c r="J35" s="7"/>
      <c r="K35" s="8"/>
    </row>
    <row r="36" spans="1:19" s="15" customFormat="1" ht="15.75" customHeight="1" thickBot="1">
      <c r="A36" s="43" t="s">
        <v>28</v>
      </c>
      <c r="B36" s="44">
        <v>55</v>
      </c>
      <c r="C36" s="44">
        <v>43239602</v>
      </c>
      <c r="D36" s="46"/>
      <c r="E36" s="46"/>
      <c r="F36" s="44">
        <v>13</v>
      </c>
      <c r="G36" s="44">
        <v>4693009</v>
      </c>
      <c r="H36" s="47">
        <f>B27+D27+F27+B36+D36+F36</f>
        <v>42102</v>
      </c>
      <c r="I36" s="44">
        <f>C27+E27+G27+C36+E36+G36</f>
        <v>30767850144</v>
      </c>
      <c r="J36" s="13"/>
      <c r="K36" s="14"/>
    </row>
    <row r="37" spans="1:19" ht="15.75" customHeight="1">
      <c r="A37" s="29" t="s">
        <v>23</v>
      </c>
      <c r="B37" s="30"/>
      <c r="C37" s="31"/>
    </row>
    <row r="38" spans="1:19" ht="15.75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3"/>
      <c r="Q38" s="3"/>
      <c r="R38" s="3"/>
      <c r="S38" s="6"/>
    </row>
    <row r="39" spans="1:19" ht="15.75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3"/>
      <c r="Q39" s="3"/>
      <c r="R39" s="3"/>
      <c r="S39" s="6"/>
    </row>
    <row r="40" spans="1:19" ht="15.75" customHeight="1">
      <c r="A40" s="33"/>
      <c r="B40" s="7"/>
      <c r="C40" s="7"/>
      <c r="D40" s="4"/>
      <c r="E40" s="4"/>
    </row>
    <row r="41" spans="1:19" ht="15.75" customHeight="1">
      <c r="A41" s="34"/>
      <c r="B41" s="8"/>
      <c r="C41" s="8"/>
      <c r="D41" s="8"/>
      <c r="E41" s="8"/>
    </row>
    <row r="42" spans="1:19" ht="15.75" customHeight="1">
      <c r="A42" s="34"/>
      <c r="B42" s="8"/>
      <c r="C42" s="8"/>
      <c r="D42" s="8"/>
      <c r="E42" s="8"/>
    </row>
    <row r="43" spans="1:19" ht="15.75" customHeight="1">
      <c r="A43" s="34"/>
      <c r="B43" s="35"/>
      <c r="C43" s="35"/>
      <c r="D43" s="35"/>
      <c r="E43" s="35"/>
    </row>
    <row r="44" spans="1:19" ht="15.75" customHeight="1">
      <c r="A44" s="36"/>
      <c r="B44" s="10"/>
      <c r="C44" s="10"/>
      <c r="D44" s="10"/>
      <c r="E44" s="10"/>
    </row>
    <row r="45" spans="1:19" ht="15.75" customHeight="1">
      <c r="A45" s="36"/>
      <c r="B45" s="10"/>
      <c r="C45" s="10"/>
      <c r="D45" s="10"/>
      <c r="E45" s="10"/>
    </row>
    <row r="46" spans="1:19" ht="15.75" customHeight="1">
      <c r="A46" s="36"/>
      <c r="B46" s="10"/>
      <c r="C46" s="21"/>
      <c r="D46" s="22"/>
      <c r="E46" s="10"/>
      <c r="F46" s="37"/>
      <c r="G46" s="23"/>
    </row>
    <row r="47" spans="1:19" ht="15.75" customHeight="1">
      <c r="A47" s="36"/>
      <c r="B47" s="10"/>
      <c r="C47" s="21"/>
      <c r="D47" s="22"/>
      <c r="E47" s="10"/>
      <c r="F47" s="37"/>
      <c r="G47" s="23"/>
    </row>
    <row r="48" spans="1:19" ht="15.75" customHeight="1">
      <c r="A48" s="38"/>
      <c r="B48" s="39"/>
      <c r="C48" s="39"/>
      <c r="D48" s="39"/>
      <c r="E48" s="39"/>
      <c r="F48" s="24"/>
      <c r="G48" s="24"/>
      <c r="H48" s="24"/>
      <c r="I48" s="24"/>
      <c r="J48" s="7"/>
      <c r="K48" s="8"/>
    </row>
  </sheetData>
  <mergeCells count="22">
    <mergeCell ref="A29:A31"/>
    <mergeCell ref="B29:E29"/>
    <mergeCell ref="F29:G30"/>
    <mergeCell ref="H29:I30"/>
    <mergeCell ref="B30:C30"/>
    <mergeCell ref="D30:E30"/>
    <mergeCell ref="A20:A22"/>
    <mergeCell ref="B20:C20"/>
    <mergeCell ref="D20:G20"/>
    <mergeCell ref="B21:C21"/>
    <mergeCell ref="D21:E21"/>
    <mergeCell ref="F21:G21"/>
    <mergeCell ref="A3:A4"/>
    <mergeCell ref="B3:C3"/>
    <mergeCell ref="D3:E3"/>
    <mergeCell ref="F3:G3"/>
    <mergeCell ref="H3:I3"/>
    <mergeCell ref="A11:A12"/>
    <mergeCell ref="B11:C11"/>
    <mergeCell ref="D11:E11"/>
    <mergeCell ref="F11:G11"/>
    <mergeCell ref="H11:I11"/>
  </mergeCells>
  <phoneticPr fontId="3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D9B-125F-4C37-8EAD-E8794443B874}">
  <dimension ref="A1:U26"/>
  <sheetViews>
    <sheetView tabSelected="1" view="pageBreakPreview" topLeftCell="A16" zoomScale="130" zoomScaleNormal="100" zoomScaleSheetLayoutView="130" workbookViewId="0"/>
  </sheetViews>
  <sheetFormatPr defaultRowHeight="13.2"/>
  <cols>
    <col min="1" max="1" width="13.77734375" style="246" customWidth="1"/>
    <col min="2" max="3" width="7.44140625" customWidth="1"/>
    <col min="4" max="4" width="10.6640625" customWidth="1"/>
    <col min="5" max="6" width="7.44140625" customWidth="1"/>
    <col min="7" max="7" width="9.33203125" customWidth="1"/>
    <col min="8" max="9" width="7.44140625" customWidth="1"/>
    <col min="10" max="10" width="9.33203125" customWidth="1"/>
    <col min="11" max="22" width="8.77734375" customWidth="1"/>
  </cols>
  <sheetData>
    <row r="1" spans="1:21" s="155" customFormat="1" ht="29.25" customHeight="1" thickBot="1">
      <c r="A1" s="265" t="s">
        <v>215</v>
      </c>
      <c r="B1" s="264"/>
      <c r="C1" s="264"/>
      <c r="D1" s="264"/>
      <c r="E1" s="264"/>
      <c r="F1" s="264"/>
      <c r="G1" s="264"/>
      <c r="H1" s="264"/>
      <c r="I1" s="264"/>
      <c r="J1" s="5" t="s">
        <v>214</v>
      </c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1" ht="16.5" customHeight="1">
      <c r="A2" s="568" t="s">
        <v>62</v>
      </c>
      <c r="B2" s="545" t="s">
        <v>213</v>
      </c>
      <c r="C2" s="546"/>
      <c r="D2" s="560"/>
      <c r="E2" s="545" t="s">
        <v>212</v>
      </c>
      <c r="F2" s="546"/>
      <c r="G2" s="560"/>
      <c r="H2" s="545" t="s">
        <v>211</v>
      </c>
      <c r="I2" s="546"/>
      <c r="J2" s="546"/>
    </row>
    <row r="3" spans="1:21" ht="16.5" customHeight="1">
      <c r="A3" s="569"/>
      <c r="B3" s="280" t="s">
        <v>127</v>
      </c>
      <c r="C3" s="280" t="s">
        <v>206</v>
      </c>
      <c r="D3" s="280" t="s">
        <v>205</v>
      </c>
      <c r="E3" s="280" t="s">
        <v>127</v>
      </c>
      <c r="F3" s="280" t="s">
        <v>206</v>
      </c>
      <c r="G3" s="280" t="s">
        <v>205</v>
      </c>
      <c r="H3" s="283" t="s">
        <v>127</v>
      </c>
      <c r="I3" s="280" t="s">
        <v>206</v>
      </c>
      <c r="J3" s="279" t="s">
        <v>205</v>
      </c>
    </row>
    <row r="4" spans="1:21" ht="16.5" customHeight="1">
      <c r="A4" s="220" t="s">
        <v>112</v>
      </c>
      <c r="B4" s="282">
        <v>667</v>
      </c>
      <c r="C4" s="119">
        <v>843</v>
      </c>
      <c r="D4" s="119">
        <v>1460418</v>
      </c>
      <c r="E4" s="119">
        <v>590</v>
      </c>
      <c r="F4" s="119">
        <v>759</v>
      </c>
      <c r="G4" s="119">
        <v>434502</v>
      </c>
      <c r="H4" s="119">
        <v>562</v>
      </c>
      <c r="I4" s="119">
        <v>661</v>
      </c>
      <c r="J4" s="119">
        <v>746029</v>
      </c>
      <c r="L4" s="247"/>
    </row>
    <row r="5" spans="1:21" s="12" customFormat="1" ht="16.5" customHeight="1">
      <c r="A5" s="220" t="s">
        <v>75</v>
      </c>
      <c r="B5" s="282">
        <v>654</v>
      </c>
      <c r="C5" s="119">
        <v>813</v>
      </c>
      <c r="D5" s="119">
        <v>1415232</v>
      </c>
      <c r="E5" s="119">
        <v>581</v>
      </c>
      <c r="F5" s="119">
        <v>734</v>
      </c>
      <c r="G5" s="119">
        <v>412315</v>
      </c>
      <c r="H5" s="119">
        <v>576</v>
      </c>
      <c r="I5" s="119">
        <v>685</v>
      </c>
      <c r="J5" s="119">
        <v>727386</v>
      </c>
      <c r="L5" s="278"/>
    </row>
    <row r="6" spans="1:21" s="12" customFormat="1" ht="16.5" customHeight="1">
      <c r="A6" s="120" t="s">
        <v>74</v>
      </c>
      <c r="B6" s="119">
        <v>651</v>
      </c>
      <c r="C6" s="119">
        <v>806</v>
      </c>
      <c r="D6" s="119">
        <v>1482000</v>
      </c>
      <c r="E6" s="119">
        <v>562</v>
      </c>
      <c r="F6" s="119">
        <v>716</v>
      </c>
      <c r="G6" s="119">
        <v>399802</v>
      </c>
      <c r="H6" s="119">
        <v>583</v>
      </c>
      <c r="I6" s="119">
        <v>682</v>
      </c>
      <c r="J6" s="119">
        <v>798343</v>
      </c>
      <c r="L6" s="278"/>
    </row>
    <row r="7" spans="1:21" s="12" customFormat="1" ht="16.5" customHeight="1">
      <c r="A7" s="120" t="s">
        <v>73</v>
      </c>
      <c r="B7" s="119">
        <v>667</v>
      </c>
      <c r="C7" s="119">
        <v>819</v>
      </c>
      <c r="D7" s="119">
        <v>1505285</v>
      </c>
      <c r="E7" s="119">
        <v>583</v>
      </c>
      <c r="F7" s="119">
        <v>733</v>
      </c>
      <c r="G7" s="119">
        <v>401366</v>
      </c>
      <c r="H7" s="119">
        <v>620</v>
      </c>
      <c r="I7" s="119">
        <v>716</v>
      </c>
      <c r="J7" s="119">
        <v>810989</v>
      </c>
      <c r="L7" s="278"/>
    </row>
    <row r="8" spans="1:21" s="15" customFormat="1" ht="16.5" customHeight="1" thickBot="1">
      <c r="A8" s="117" t="s">
        <v>111</v>
      </c>
      <c r="B8" s="116">
        <v>691</v>
      </c>
      <c r="C8" s="116">
        <v>840</v>
      </c>
      <c r="D8" s="116">
        <v>1587115</v>
      </c>
      <c r="E8" s="116">
        <v>588</v>
      </c>
      <c r="F8" s="116">
        <v>734</v>
      </c>
      <c r="G8" s="116">
        <v>410454</v>
      </c>
      <c r="H8" s="116">
        <v>589</v>
      </c>
      <c r="I8" s="116">
        <v>689</v>
      </c>
      <c r="J8" s="116">
        <v>879009</v>
      </c>
      <c r="L8" s="277"/>
    </row>
    <row r="9" spans="1:21" ht="16.5" customHeight="1" thickBot="1">
      <c r="A9" s="220"/>
      <c r="B9" s="6"/>
      <c r="C9" s="6"/>
      <c r="D9" s="6"/>
      <c r="E9" s="6"/>
      <c r="F9" s="6"/>
      <c r="G9" s="6"/>
      <c r="H9" s="6"/>
      <c r="I9" s="6"/>
      <c r="J9" s="6"/>
      <c r="L9" s="247"/>
    </row>
    <row r="10" spans="1:21" ht="16.5" customHeight="1">
      <c r="A10" s="568" t="s">
        <v>62</v>
      </c>
      <c r="B10" s="546" t="s">
        <v>210</v>
      </c>
      <c r="C10" s="546"/>
      <c r="D10" s="560"/>
      <c r="E10" s="545" t="s">
        <v>209</v>
      </c>
      <c r="F10" s="546"/>
      <c r="G10" s="560"/>
      <c r="H10" s="135"/>
      <c r="I10" s="135" t="s">
        <v>208</v>
      </c>
      <c r="J10" s="135"/>
      <c r="L10" s="247"/>
    </row>
    <row r="11" spans="1:21" ht="16.5" customHeight="1">
      <c r="A11" s="569"/>
      <c r="B11" s="280" t="s">
        <v>127</v>
      </c>
      <c r="C11" s="280" t="s">
        <v>206</v>
      </c>
      <c r="D11" s="280" t="s">
        <v>205</v>
      </c>
      <c r="E11" s="280" t="s">
        <v>127</v>
      </c>
      <c r="F11" s="280" t="s">
        <v>206</v>
      </c>
      <c r="G11" s="280" t="s">
        <v>205</v>
      </c>
      <c r="H11" s="280" t="s">
        <v>127</v>
      </c>
      <c r="I11" s="280" t="s">
        <v>206</v>
      </c>
      <c r="J11" s="281" t="s">
        <v>205</v>
      </c>
    </row>
    <row r="12" spans="1:21" ht="16.5" customHeight="1">
      <c r="A12" s="120" t="s">
        <v>112</v>
      </c>
      <c r="B12" s="119">
        <v>25</v>
      </c>
      <c r="C12" s="119">
        <v>39</v>
      </c>
      <c r="D12" s="119">
        <v>4860</v>
      </c>
      <c r="E12" s="119">
        <v>582</v>
      </c>
      <c r="F12" s="119">
        <v>747</v>
      </c>
      <c r="G12" s="119">
        <v>208393</v>
      </c>
      <c r="H12" s="119">
        <v>202</v>
      </c>
      <c r="I12" s="119">
        <v>210</v>
      </c>
      <c r="J12" s="119">
        <v>61820</v>
      </c>
      <c r="L12" s="247"/>
    </row>
    <row r="13" spans="1:21" s="12" customFormat="1" ht="16.5" customHeight="1">
      <c r="A13" s="120" t="s">
        <v>75</v>
      </c>
      <c r="B13" s="119">
        <v>23</v>
      </c>
      <c r="C13" s="119">
        <v>35</v>
      </c>
      <c r="D13" s="119">
        <v>4520</v>
      </c>
      <c r="E13" s="119">
        <v>579</v>
      </c>
      <c r="F13" s="119">
        <v>728</v>
      </c>
      <c r="G13" s="119">
        <v>202934</v>
      </c>
      <c r="H13" s="119">
        <v>202</v>
      </c>
      <c r="I13" s="119">
        <v>210</v>
      </c>
      <c r="J13" s="119">
        <v>63476</v>
      </c>
      <c r="L13" s="278"/>
    </row>
    <row r="14" spans="1:21" s="12" customFormat="1" ht="16.5" customHeight="1">
      <c r="A14" s="120" t="s">
        <v>74</v>
      </c>
      <c r="B14" s="119">
        <v>21</v>
      </c>
      <c r="C14" s="119">
        <v>32</v>
      </c>
      <c r="D14" s="119">
        <v>4034</v>
      </c>
      <c r="E14" s="119">
        <v>570</v>
      </c>
      <c r="F14" s="119">
        <v>717</v>
      </c>
      <c r="G14" s="119">
        <v>201115</v>
      </c>
      <c r="H14" s="119">
        <v>205</v>
      </c>
      <c r="I14" s="119">
        <v>213</v>
      </c>
      <c r="J14" s="119">
        <v>75973</v>
      </c>
      <c r="L14" s="278"/>
    </row>
    <row r="15" spans="1:21" s="12" customFormat="1" ht="16.5" customHeight="1">
      <c r="A15" s="120" t="s">
        <v>73</v>
      </c>
      <c r="B15" s="119">
        <v>22</v>
      </c>
      <c r="C15" s="119">
        <v>35</v>
      </c>
      <c r="D15" s="119">
        <v>4340</v>
      </c>
      <c r="E15" s="119">
        <v>589</v>
      </c>
      <c r="F15" s="119">
        <v>731</v>
      </c>
      <c r="G15" s="119">
        <v>201566</v>
      </c>
      <c r="H15" s="119">
        <v>219</v>
      </c>
      <c r="I15" s="119">
        <v>225</v>
      </c>
      <c r="J15" s="119">
        <v>83742</v>
      </c>
      <c r="L15" s="278"/>
    </row>
    <row r="16" spans="1:21" s="15" customFormat="1" ht="16.5" customHeight="1" thickBot="1">
      <c r="A16" s="117" t="s">
        <v>72</v>
      </c>
      <c r="B16" s="116">
        <v>22</v>
      </c>
      <c r="C16" s="116">
        <v>35</v>
      </c>
      <c r="D16" s="116">
        <v>4805</v>
      </c>
      <c r="E16" s="116">
        <v>600</v>
      </c>
      <c r="F16" s="116">
        <v>730</v>
      </c>
      <c r="G16" s="116">
        <v>207989</v>
      </c>
      <c r="H16" s="116">
        <v>240</v>
      </c>
      <c r="I16" s="116">
        <v>247</v>
      </c>
      <c r="J16" s="116">
        <v>81125</v>
      </c>
      <c r="L16" s="277"/>
    </row>
    <row r="17" spans="1:6" ht="16.5" customHeight="1" thickBot="1"/>
    <row r="18" spans="1:6" ht="16.5" customHeight="1">
      <c r="A18" s="568" t="s">
        <v>62</v>
      </c>
      <c r="B18" s="545" t="s">
        <v>207</v>
      </c>
      <c r="C18" s="546"/>
      <c r="D18" s="546"/>
    </row>
    <row r="19" spans="1:6" ht="16.5" customHeight="1">
      <c r="A19" s="569"/>
      <c r="B19" s="280" t="s">
        <v>127</v>
      </c>
      <c r="C19" s="280" t="s">
        <v>206</v>
      </c>
      <c r="D19" s="279" t="s">
        <v>205</v>
      </c>
    </row>
    <row r="20" spans="1:6" ht="16.5" customHeight="1">
      <c r="A20" s="120" t="s">
        <v>112</v>
      </c>
      <c r="B20" s="119">
        <v>11</v>
      </c>
      <c r="C20" s="119">
        <v>14</v>
      </c>
      <c r="D20" s="119">
        <v>4814</v>
      </c>
      <c r="F20" s="247"/>
    </row>
    <row r="21" spans="1:6" s="12" customFormat="1" ht="16.5" customHeight="1">
      <c r="A21" s="120" t="s">
        <v>75</v>
      </c>
      <c r="B21" s="119">
        <v>14</v>
      </c>
      <c r="C21" s="119">
        <v>15</v>
      </c>
      <c r="D21" s="119">
        <v>4601</v>
      </c>
      <c r="F21" s="278"/>
    </row>
    <row r="22" spans="1:6" s="12" customFormat="1" ht="16.5" customHeight="1">
      <c r="A22" s="120" t="s">
        <v>74</v>
      </c>
      <c r="B22" s="119">
        <v>12</v>
      </c>
      <c r="C22" s="119">
        <v>14</v>
      </c>
      <c r="D22" s="119">
        <v>2733</v>
      </c>
      <c r="F22" s="278"/>
    </row>
    <row r="23" spans="1:6" s="12" customFormat="1" ht="16.5" customHeight="1">
      <c r="A23" s="120" t="s">
        <v>73</v>
      </c>
      <c r="B23" s="119">
        <v>7</v>
      </c>
      <c r="C23" s="119">
        <v>7</v>
      </c>
      <c r="D23" s="119">
        <v>3282</v>
      </c>
      <c r="F23" s="278"/>
    </row>
    <row r="24" spans="1:6" s="15" customFormat="1" ht="16.5" customHeight="1" thickBot="1">
      <c r="A24" s="117" t="s">
        <v>72</v>
      </c>
      <c r="B24" s="116">
        <v>13</v>
      </c>
      <c r="C24" s="116">
        <v>15</v>
      </c>
      <c r="D24" s="116">
        <v>3581</v>
      </c>
      <c r="F24" s="277"/>
    </row>
    <row r="25" spans="1:6" ht="16.5" customHeight="1">
      <c r="A25" s="114" t="s">
        <v>204</v>
      </c>
    </row>
    <row r="26" spans="1:6" ht="16.5" customHeight="1">
      <c r="A26" s="114" t="s">
        <v>194</v>
      </c>
    </row>
  </sheetData>
  <mergeCells count="9">
    <mergeCell ref="H2:J2"/>
    <mergeCell ref="A10:A11"/>
    <mergeCell ref="B10:D10"/>
    <mergeCell ref="E10:G10"/>
    <mergeCell ref="A18:A19"/>
    <mergeCell ref="B18:D18"/>
    <mergeCell ref="A2:A3"/>
    <mergeCell ref="B2:D2"/>
    <mergeCell ref="E2:G2"/>
  </mergeCells>
  <phoneticPr fontId="3"/>
  <pageMargins left="0.75" right="0.75" top="1" bottom="1" header="0.51200000000000001" footer="0.51200000000000001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BBE4-AC7B-4B7F-B125-8DAEF382F7A2}">
  <dimension ref="A1:G16"/>
  <sheetViews>
    <sheetView tabSelected="1" view="pageBreakPreview" zoomScaleNormal="100" zoomScaleSheetLayoutView="100" workbookViewId="0"/>
  </sheetViews>
  <sheetFormatPr defaultRowHeight="13.2"/>
  <cols>
    <col min="1" max="1" width="14.33203125" style="246" customWidth="1"/>
    <col min="2" max="6" width="13.77734375" customWidth="1"/>
  </cols>
  <sheetData>
    <row r="1" spans="1:7" s="155" customFormat="1" ht="29.25" customHeight="1" thickBot="1">
      <c r="A1" s="265" t="s">
        <v>180</v>
      </c>
      <c r="B1" s="264"/>
      <c r="C1" s="264"/>
      <c r="D1" s="264"/>
      <c r="E1" s="264"/>
      <c r="F1" s="5" t="s">
        <v>179</v>
      </c>
    </row>
    <row r="2" spans="1:7" ht="33" customHeight="1">
      <c r="A2" s="263" t="s">
        <v>62</v>
      </c>
      <c r="B2" s="261" t="s">
        <v>150</v>
      </c>
      <c r="C2" s="261" t="s">
        <v>178</v>
      </c>
      <c r="D2" s="262" t="s">
        <v>177</v>
      </c>
      <c r="E2" s="261" t="s">
        <v>176</v>
      </c>
      <c r="F2" s="261" t="s">
        <v>175</v>
      </c>
    </row>
    <row r="3" spans="1:7" ht="16.5" customHeight="1">
      <c r="A3" s="220" t="s">
        <v>112</v>
      </c>
      <c r="B3" s="260">
        <v>5351</v>
      </c>
      <c r="C3" s="258">
        <v>279</v>
      </c>
      <c r="D3" s="258">
        <v>471</v>
      </c>
      <c r="E3" s="258">
        <v>2738</v>
      </c>
      <c r="F3" s="258">
        <v>1863</v>
      </c>
    </row>
    <row r="4" spans="1:7" s="12" customFormat="1" ht="16.5" customHeight="1">
      <c r="A4" s="220" t="s">
        <v>75</v>
      </c>
      <c r="B4" s="259">
        <v>5363</v>
      </c>
      <c r="C4" s="258">
        <v>276</v>
      </c>
      <c r="D4" s="258">
        <v>462</v>
      </c>
      <c r="E4" s="258">
        <v>2708</v>
      </c>
      <c r="F4" s="258">
        <v>1917</v>
      </c>
    </row>
    <row r="5" spans="1:7" s="12" customFormat="1" ht="16.5" customHeight="1">
      <c r="A5" s="220" t="s">
        <v>74</v>
      </c>
      <c r="B5" s="259">
        <v>5229</v>
      </c>
      <c r="C5" s="258">
        <v>275</v>
      </c>
      <c r="D5" s="258">
        <v>446</v>
      </c>
      <c r="E5" s="258">
        <v>2593</v>
      </c>
      <c r="F5" s="258">
        <v>1915</v>
      </c>
    </row>
    <row r="6" spans="1:7" s="12" customFormat="1" ht="16.5" customHeight="1">
      <c r="A6" s="220" t="s">
        <v>73</v>
      </c>
      <c r="B6" s="259">
        <v>5256</v>
      </c>
      <c r="C6" s="258">
        <v>287</v>
      </c>
      <c r="D6" s="258">
        <v>457</v>
      </c>
      <c r="E6" s="258">
        <v>2577</v>
      </c>
      <c r="F6" s="258">
        <v>1935</v>
      </c>
    </row>
    <row r="7" spans="1:7" s="213" customFormat="1" ht="16.5" customHeight="1">
      <c r="A7" s="256" t="s">
        <v>111</v>
      </c>
      <c r="B7" s="257">
        <v>5192</v>
      </c>
      <c r="C7" s="253">
        <v>290</v>
      </c>
      <c r="D7" s="253">
        <v>442</v>
      </c>
      <c r="E7" s="253">
        <v>2511</v>
      </c>
      <c r="F7" s="253">
        <v>1949</v>
      </c>
    </row>
    <row r="8" spans="1:7" ht="16.5" customHeight="1">
      <c r="A8" s="256"/>
      <c r="B8" s="255"/>
      <c r="C8" s="252"/>
      <c r="D8" s="252"/>
      <c r="E8" s="252"/>
      <c r="F8" s="252"/>
    </row>
    <row r="9" spans="1:7" ht="16.5" customHeight="1">
      <c r="A9" s="469" t="s">
        <v>174</v>
      </c>
      <c r="B9" s="254">
        <v>1750</v>
      </c>
      <c r="C9" s="253">
        <v>117</v>
      </c>
      <c r="D9" s="253">
        <v>19</v>
      </c>
      <c r="E9" s="253">
        <v>535</v>
      </c>
      <c r="F9" s="253">
        <v>1079</v>
      </c>
      <c r="G9" s="247"/>
    </row>
    <row r="10" spans="1:7" ht="16.5" customHeight="1">
      <c r="A10" s="469" t="s">
        <v>173</v>
      </c>
      <c r="B10" s="254">
        <v>786</v>
      </c>
      <c r="C10" s="253">
        <v>95</v>
      </c>
      <c r="D10" s="253">
        <v>114</v>
      </c>
      <c r="E10" s="253">
        <v>560</v>
      </c>
      <c r="F10" s="253">
        <v>17</v>
      </c>
      <c r="G10" s="247"/>
    </row>
    <row r="11" spans="1:7" ht="16.5" customHeight="1">
      <c r="A11" s="469" t="s">
        <v>172</v>
      </c>
      <c r="B11" s="254">
        <v>1173</v>
      </c>
      <c r="C11" s="253">
        <v>21</v>
      </c>
      <c r="D11" s="253">
        <v>76</v>
      </c>
      <c r="E11" s="253">
        <v>545</v>
      </c>
      <c r="F11" s="253">
        <v>531</v>
      </c>
      <c r="G11" s="247"/>
    </row>
    <row r="12" spans="1:7" ht="16.5" customHeight="1">
      <c r="A12" s="469" t="s">
        <v>171</v>
      </c>
      <c r="B12" s="254">
        <v>979</v>
      </c>
      <c r="C12" s="253">
        <v>21</v>
      </c>
      <c r="D12" s="253">
        <v>113</v>
      </c>
      <c r="E12" s="253">
        <v>523</v>
      </c>
      <c r="F12" s="253">
        <v>322</v>
      </c>
      <c r="G12" s="247"/>
    </row>
    <row r="13" spans="1:7" ht="16.5" customHeight="1">
      <c r="A13" s="469" t="s">
        <v>170</v>
      </c>
      <c r="B13" s="254">
        <v>255</v>
      </c>
      <c r="C13" s="253">
        <v>31</v>
      </c>
      <c r="D13" s="253">
        <v>1</v>
      </c>
      <c r="E13" s="253">
        <v>223</v>
      </c>
      <c r="F13" s="252">
        <v>0</v>
      </c>
      <c r="G13" s="247"/>
    </row>
    <row r="14" spans="1:7" ht="16.5" customHeight="1" thickBot="1">
      <c r="A14" s="470" t="s">
        <v>169</v>
      </c>
      <c r="B14" s="251">
        <v>249</v>
      </c>
      <c r="C14" s="250">
        <v>5</v>
      </c>
      <c r="D14" s="250">
        <v>119</v>
      </c>
      <c r="E14" s="250">
        <v>125</v>
      </c>
      <c r="F14" s="249">
        <v>0</v>
      </c>
      <c r="G14" s="247"/>
    </row>
    <row r="15" spans="1:7" ht="16.5" customHeight="1">
      <c r="A15" s="114" t="s">
        <v>168</v>
      </c>
      <c r="B15" s="248"/>
      <c r="C15" s="248"/>
      <c r="D15" s="248"/>
      <c r="E15" s="248"/>
      <c r="F15" s="248"/>
    </row>
    <row r="16" spans="1:7">
      <c r="B16" s="247"/>
      <c r="C16" s="247"/>
      <c r="D16" s="247"/>
      <c r="E16" s="247"/>
      <c r="F16" s="247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B694-0D95-4F2F-A267-06161CC5CDFB}">
  <dimension ref="A1:I10"/>
  <sheetViews>
    <sheetView tabSelected="1" view="pageBreakPreview" zoomScaleNormal="100" zoomScaleSheetLayoutView="100" workbookViewId="0"/>
  </sheetViews>
  <sheetFormatPr defaultRowHeight="13.2"/>
  <cols>
    <col min="1" max="1" width="15.6640625" style="266" customWidth="1"/>
    <col min="2" max="9" width="8.77734375" customWidth="1"/>
  </cols>
  <sheetData>
    <row r="1" spans="1:9" ht="29.25" customHeight="1" thickBot="1">
      <c r="A1" s="267" t="s">
        <v>187</v>
      </c>
      <c r="B1" s="6"/>
      <c r="C1" s="6"/>
      <c r="D1" s="6"/>
      <c r="E1" s="6"/>
      <c r="F1" s="6"/>
      <c r="G1" s="6"/>
      <c r="H1" s="6"/>
      <c r="I1" s="5" t="s">
        <v>186</v>
      </c>
    </row>
    <row r="2" spans="1:9" ht="16.5" customHeight="1">
      <c r="A2" s="570" t="s">
        <v>62</v>
      </c>
      <c r="B2" s="545" t="s">
        <v>185</v>
      </c>
      <c r="C2" s="546"/>
      <c r="D2" s="546"/>
      <c r="E2" s="560"/>
      <c r="F2" s="545" t="s">
        <v>184</v>
      </c>
      <c r="G2" s="546"/>
      <c r="H2" s="546"/>
      <c r="I2" s="546"/>
    </row>
    <row r="3" spans="1:9" ht="16.5" customHeight="1">
      <c r="A3" s="571"/>
      <c r="B3" s="224" t="s">
        <v>48</v>
      </c>
      <c r="C3" s="224" t="s">
        <v>183</v>
      </c>
      <c r="D3" s="224" t="s">
        <v>182</v>
      </c>
      <c r="E3" s="224" t="s">
        <v>181</v>
      </c>
      <c r="F3" s="224" t="s">
        <v>48</v>
      </c>
      <c r="G3" s="224" t="s">
        <v>183</v>
      </c>
      <c r="H3" s="224" t="s">
        <v>182</v>
      </c>
      <c r="I3" s="223" t="s">
        <v>181</v>
      </c>
    </row>
    <row r="4" spans="1:9" ht="16.5" customHeight="1">
      <c r="A4" s="122" t="s">
        <v>112</v>
      </c>
      <c r="B4" s="119">
        <v>1327</v>
      </c>
      <c r="C4" s="119">
        <v>470</v>
      </c>
      <c r="D4" s="119">
        <v>358</v>
      </c>
      <c r="E4" s="119">
        <v>499</v>
      </c>
      <c r="F4" s="119">
        <v>375</v>
      </c>
      <c r="G4" s="119">
        <v>101</v>
      </c>
      <c r="H4" s="119">
        <v>62</v>
      </c>
      <c r="I4" s="119">
        <v>212</v>
      </c>
    </row>
    <row r="5" spans="1:9" s="12" customFormat="1" ht="16.5" customHeight="1">
      <c r="A5" s="122" t="s">
        <v>75</v>
      </c>
      <c r="B5" s="119">
        <v>1381</v>
      </c>
      <c r="C5" s="119">
        <v>467</v>
      </c>
      <c r="D5" s="119">
        <v>367</v>
      </c>
      <c r="E5" s="119">
        <v>547</v>
      </c>
      <c r="F5" s="119">
        <v>411</v>
      </c>
      <c r="G5" s="119">
        <v>99</v>
      </c>
      <c r="H5" s="119">
        <v>65</v>
      </c>
      <c r="I5" s="119">
        <v>247</v>
      </c>
    </row>
    <row r="6" spans="1:9" s="12" customFormat="1" ht="16.5" customHeight="1">
      <c r="A6" s="120" t="s">
        <v>74</v>
      </c>
      <c r="B6" s="119">
        <v>1422</v>
      </c>
      <c r="C6" s="119">
        <v>474</v>
      </c>
      <c r="D6" s="119">
        <v>374</v>
      </c>
      <c r="E6" s="119">
        <v>574</v>
      </c>
      <c r="F6" s="119">
        <v>427</v>
      </c>
      <c r="G6" s="119">
        <v>103</v>
      </c>
      <c r="H6" s="119">
        <v>67</v>
      </c>
      <c r="I6" s="119">
        <v>257</v>
      </c>
    </row>
    <row r="7" spans="1:9" s="12" customFormat="1" ht="16.5" customHeight="1">
      <c r="A7" s="120" t="s">
        <v>73</v>
      </c>
      <c r="B7" s="119">
        <v>1461</v>
      </c>
      <c r="C7" s="119">
        <v>486</v>
      </c>
      <c r="D7" s="119">
        <v>380</v>
      </c>
      <c r="E7" s="119">
        <v>595</v>
      </c>
      <c r="F7" s="119">
        <v>434</v>
      </c>
      <c r="G7" s="119">
        <v>104</v>
      </c>
      <c r="H7" s="119">
        <v>63</v>
      </c>
      <c r="I7" s="119">
        <v>267</v>
      </c>
    </row>
    <row r="8" spans="1:9" s="15" customFormat="1" ht="16.5" customHeight="1" thickBot="1">
      <c r="A8" s="117" t="s">
        <v>111</v>
      </c>
      <c r="B8" s="116">
        <v>1510</v>
      </c>
      <c r="C8" s="116">
        <v>493</v>
      </c>
      <c r="D8" s="116">
        <v>387</v>
      </c>
      <c r="E8" s="116">
        <v>630</v>
      </c>
      <c r="F8" s="116">
        <v>431</v>
      </c>
      <c r="G8" s="116">
        <v>99</v>
      </c>
      <c r="H8" s="116">
        <v>62</v>
      </c>
      <c r="I8" s="116">
        <v>270</v>
      </c>
    </row>
    <row r="9" spans="1:9" ht="16.5" customHeight="1">
      <c r="A9" s="264" t="s">
        <v>168</v>
      </c>
      <c r="B9" s="161"/>
      <c r="C9" s="6"/>
      <c r="D9" s="6"/>
      <c r="E9" s="6"/>
      <c r="F9" s="161"/>
      <c r="G9" s="6"/>
      <c r="H9" s="6"/>
      <c r="I9" s="6"/>
    </row>
    <row r="10" spans="1:9" ht="15.75" customHeight="1"/>
  </sheetData>
  <mergeCells count="3">
    <mergeCell ref="A2:A3"/>
    <mergeCell ref="B2:E2"/>
    <mergeCell ref="F2:I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C332D-00EE-49C0-A622-FA9675457BD4}">
  <dimension ref="A1:E9"/>
  <sheetViews>
    <sheetView tabSelected="1" view="pageBreakPreview" topLeftCell="A2" zoomScaleNormal="100" zoomScaleSheetLayoutView="100" workbookViewId="0"/>
  </sheetViews>
  <sheetFormatPr defaultRowHeight="13.2"/>
  <cols>
    <col min="1" max="1" width="16.21875" style="246" customWidth="1"/>
    <col min="2" max="5" width="12.44140625" customWidth="1"/>
  </cols>
  <sheetData>
    <row r="1" spans="1:5" s="155" customFormat="1" ht="29.25" customHeight="1">
      <c r="A1" s="265" t="s">
        <v>193</v>
      </c>
      <c r="B1" s="264"/>
      <c r="C1" s="264"/>
      <c r="D1" s="264"/>
    </row>
    <row r="2" spans="1:5" ht="16.5" customHeight="1" thickBot="1">
      <c r="A2" s="272"/>
      <c r="B2" s="6"/>
      <c r="C2" s="6"/>
      <c r="D2" s="6"/>
      <c r="E2" s="5" t="s">
        <v>192</v>
      </c>
    </row>
    <row r="3" spans="1:5" ht="16.5" customHeight="1">
      <c r="A3" s="271" t="s">
        <v>62</v>
      </c>
      <c r="B3" s="135" t="s">
        <v>150</v>
      </c>
      <c r="C3" s="126" t="s">
        <v>191</v>
      </c>
      <c r="D3" s="270" t="s">
        <v>190</v>
      </c>
      <c r="E3" s="126" t="s">
        <v>189</v>
      </c>
    </row>
    <row r="4" spans="1:5" ht="16.5" customHeight="1">
      <c r="A4" s="122" t="s">
        <v>112</v>
      </c>
      <c r="B4" s="269">
        <v>1384</v>
      </c>
      <c r="C4" s="258">
        <v>376</v>
      </c>
      <c r="D4" s="258">
        <v>793</v>
      </c>
      <c r="E4" s="258">
        <v>215</v>
      </c>
    </row>
    <row r="5" spans="1:5" s="12" customFormat="1" ht="16.5" customHeight="1">
      <c r="A5" s="122" t="s">
        <v>75</v>
      </c>
      <c r="B5" s="269">
        <v>1496</v>
      </c>
      <c r="C5" s="258">
        <v>392</v>
      </c>
      <c r="D5" s="258">
        <v>882</v>
      </c>
      <c r="E5" s="258">
        <v>222</v>
      </c>
    </row>
    <row r="6" spans="1:5" s="12" customFormat="1" ht="16.5" customHeight="1">
      <c r="A6" s="122" t="s">
        <v>74</v>
      </c>
      <c r="B6" s="269">
        <v>1607</v>
      </c>
      <c r="C6" s="258">
        <v>400</v>
      </c>
      <c r="D6" s="258">
        <v>967</v>
      </c>
      <c r="E6" s="258">
        <v>240</v>
      </c>
    </row>
    <row r="7" spans="1:5" s="12" customFormat="1" ht="16.5" customHeight="1">
      <c r="A7" s="122" t="s">
        <v>73</v>
      </c>
      <c r="B7" s="258">
        <v>1732</v>
      </c>
      <c r="C7" s="258">
        <v>398</v>
      </c>
      <c r="D7" s="258">
        <v>1078</v>
      </c>
      <c r="E7" s="258">
        <v>256</v>
      </c>
    </row>
    <row r="8" spans="1:5" s="15" customFormat="1" ht="16.5" customHeight="1" thickBot="1">
      <c r="A8" s="268" t="s">
        <v>111</v>
      </c>
      <c r="B8" s="250">
        <v>1856</v>
      </c>
      <c r="C8" s="250">
        <v>414</v>
      </c>
      <c r="D8" s="250">
        <v>1168</v>
      </c>
      <c r="E8" s="250">
        <v>274</v>
      </c>
    </row>
    <row r="9" spans="1:5" ht="16.5" customHeight="1">
      <c r="A9" s="137" t="s">
        <v>188</v>
      </c>
      <c r="B9" s="266"/>
      <c r="C9" s="266"/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7052-38EA-4FD2-89CE-FCAE31A9CB3E}">
  <dimension ref="A1:N52"/>
  <sheetViews>
    <sheetView tabSelected="1" view="pageBreakPreview" zoomScaleNormal="100" zoomScaleSheetLayoutView="100" workbookViewId="0"/>
  </sheetViews>
  <sheetFormatPr defaultColWidth="9.44140625" defaultRowHeight="13.2"/>
  <cols>
    <col min="1" max="1" width="4.88671875" style="227" customWidth="1"/>
    <col min="2" max="2" width="16.6640625" style="227" customWidth="1"/>
    <col min="3" max="3" width="11.88671875" style="233" customWidth="1"/>
    <col min="4" max="4" width="13.88671875" style="233" customWidth="1"/>
    <col min="5" max="5" width="11.88671875" style="227" customWidth="1"/>
    <col min="6" max="6" width="13.88671875" style="227" customWidth="1"/>
    <col min="7" max="7" width="11.88671875" style="227" customWidth="1"/>
    <col min="8" max="8" width="12.33203125" style="227" customWidth="1"/>
    <col min="9" max="14" width="11.88671875" style="227" customWidth="1"/>
    <col min="15" max="16384" width="9.44140625" style="227"/>
  </cols>
  <sheetData>
    <row r="1" spans="1:14" ht="29.25" customHeight="1" thickBot="1">
      <c r="A1" s="318" t="s">
        <v>242</v>
      </c>
      <c r="B1" s="317"/>
      <c r="C1" s="316"/>
      <c r="D1" s="316"/>
      <c r="E1" s="316"/>
      <c r="F1" s="229"/>
      <c r="G1" s="316"/>
      <c r="H1" s="316"/>
      <c r="I1" s="316"/>
      <c r="J1" s="316"/>
      <c r="K1" s="316"/>
      <c r="L1" s="316"/>
      <c r="M1" s="316"/>
      <c r="N1" s="316"/>
    </row>
    <row r="2" spans="1:14" s="233" customFormat="1" ht="16.5" customHeight="1" thickBot="1">
      <c r="A2" s="574" t="s">
        <v>235</v>
      </c>
      <c r="B2" s="574"/>
      <c r="C2" s="575" t="s">
        <v>241</v>
      </c>
      <c r="D2" s="576"/>
      <c r="E2" s="575" t="s">
        <v>240</v>
      </c>
      <c r="F2" s="576"/>
      <c r="G2" s="575" t="s">
        <v>239</v>
      </c>
      <c r="H2" s="575"/>
    </row>
    <row r="3" spans="1:14" s="233" customFormat="1" ht="16.5" customHeight="1">
      <c r="A3" s="574"/>
      <c r="B3" s="574"/>
      <c r="C3" s="303" t="s">
        <v>140</v>
      </c>
      <c r="D3" s="302" t="s">
        <v>238</v>
      </c>
      <c r="E3" s="303" t="s">
        <v>140</v>
      </c>
      <c r="F3" s="302" t="s">
        <v>238</v>
      </c>
      <c r="G3" s="303" t="s">
        <v>140</v>
      </c>
      <c r="H3" s="302" t="s">
        <v>238</v>
      </c>
    </row>
    <row r="4" spans="1:14" s="233" customFormat="1" ht="16.5" customHeight="1">
      <c r="A4" s="577" t="s">
        <v>229</v>
      </c>
      <c r="B4" s="578"/>
      <c r="C4" s="307">
        <v>1310</v>
      </c>
      <c r="D4" s="312">
        <v>327334247</v>
      </c>
      <c r="E4" s="315">
        <v>702</v>
      </c>
      <c r="F4" s="290">
        <v>221560780</v>
      </c>
      <c r="G4" s="291">
        <v>111</v>
      </c>
      <c r="H4" s="291">
        <v>27701780</v>
      </c>
    </row>
    <row r="5" spans="1:14" ht="16.5" customHeight="1">
      <c r="A5" s="572" t="s">
        <v>228</v>
      </c>
      <c r="B5" s="573"/>
      <c r="C5" s="307" t="s">
        <v>14</v>
      </c>
      <c r="D5" s="312" t="s">
        <v>14</v>
      </c>
      <c r="E5" s="290" t="s">
        <v>14</v>
      </c>
      <c r="F5" s="290" t="s">
        <v>14</v>
      </c>
      <c r="G5" s="291" t="s">
        <v>14</v>
      </c>
      <c r="H5" s="291" t="s">
        <v>14</v>
      </c>
    </row>
    <row r="6" spans="1:14" ht="16.5" customHeight="1">
      <c r="A6" s="297"/>
      <c r="B6" s="296" t="s">
        <v>227</v>
      </c>
      <c r="C6" s="307" t="s">
        <v>14</v>
      </c>
      <c r="D6" s="312" t="s">
        <v>14</v>
      </c>
      <c r="E6" s="287" t="s">
        <v>14</v>
      </c>
      <c r="F6" s="290" t="s">
        <v>14</v>
      </c>
      <c r="G6" s="291" t="s">
        <v>14</v>
      </c>
      <c r="H6" s="291" t="s">
        <v>14</v>
      </c>
    </row>
    <row r="7" spans="1:14" ht="16.5" customHeight="1">
      <c r="A7" s="297"/>
      <c r="B7" s="296" t="s">
        <v>226</v>
      </c>
      <c r="C7" s="307" t="s">
        <v>14</v>
      </c>
      <c r="D7" s="312" t="s">
        <v>14</v>
      </c>
      <c r="E7" s="287" t="s">
        <v>14</v>
      </c>
      <c r="F7" s="287" t="s">
        <v>14</v>
      </c>
      <c r="G7" s="291" t="s">
        <v>14</v>
      </c>
      <c r="H7" s="291" t="s">
        <v>14</v>
      </c>
    </row>
    <row r="8" spans="1:14" ht="16.5" customHeight="1">
      <c r="A8" s="297"/>
      <c r="B8" s="296" t="s">
        <v>225</v>
      </c>
      <c r="C8" s="307" t="s">
        <v>14</v>
      </c>
      <c r="D8" s="312" t="s">
        <v>14</v>
      </c>
      <c r="E8" s="287" t="s">
        <v>14</v>
      </c>
      <c r="F8" s="287" t="s">
        <v>14</v>
      </c>
      <c r="G8" s="291" t="s">
        <v>14</v>
      </c>
      <c r="H8" s="291" t="s">
        <v>14</v>
      </c>
    </row>
    <row r="9" spans="1:14" ht="16.5" customHeight="1">
      <c r="A9" s="581" t="s">
        <v>224</v>
      </c>
      <c r="B9" s="580"/>
      <c r="C9" s="307">
        <v>49</v>
      </c>
      <c r="D9" s="312">
        <v>4023000</v>
      </c>
      <c r="E9" s="287">
        <v>24</v>
      </c>
      <c r="F9" s="287">
        <v>3038000</v>
      </c>
      <c r="G9" s="290">
        <v>25</v>
      </c>
      <c r="H9" s="290">
        <v>4055000</v>
      </c>
    </row>
    <row r="10" spans="1:14" ht="16.5" customHeight="1">
      <c r="A10" s="293"/>
      <c r="B10" s="294" t="s">
        <v>224</v>
      </c>
      <c r="C10" s="307">
        <v>8</v>
      </c>
      <c r="D10" s="312">
        <v>919000</v>
      </c>
      <c r="E10" s="287">
        <v>4</v>
      </c>
      <c r="F10" s="287">
        <v>1609000</v>
      </c>
      <c r="G10" s="290">
        <v>2</v>
      </c>
      <c r="H10" s="290">
        <v>2178000</v>
      </c>
    </row>
    <row r="11" spans="1:14" ht="16.5" customHeight="1">
      <c r="A11" s="293"/>
      <c r="B11" s="294" t="s">
        <v>223</v>
      </c>
      <c r="C11" s="307">
        <v>41</v>
      </c>
      <c r="D11" s="312">
        <v>3104000</v>
      </c>
      <c r="E11" s="287">
        <v>20</v>
      </c>
      <c r="F11" s="287">
        <v>1429000</v>
      </c>
      <c r="G11" s="291">
        <v>23</v>
      </c>
      <c r="H11" s="291">
        <v>1877000</v>
      </c>
    </row>
    <row r="12" spans="1:14" ht="16.5" customHeight="1">
      <c r="A12" s="584" t="s">
        <v>222</v>
      </c>
      <c r="B12" s="585"/>
      <c r="C12" s="307">
        <v>10</v>
      </c>
      <c r="D12" s="312">
        <v>3679800</v>
      </c>
      <c r="E12" s="287">
        <v>5</v>
      </c>
      <c r="F12" s="287">
        <v>1218000</v>
      </c>
      <c r="G12" s="290">
        <v>4</v>
      </c>
      <c r="H12" s="290">
        <v>1950000</v>
      </c>
    </row>
    <row r="13" spans="1:14" ht="16.5" customHeight="1">
      <c r="A13" s="285"/>
      <c r="B13" s="314" t="s">
        <v>221</v>
      </c>
      <c r="C13" s="307">
        <v>5</v>
      </c>
      <c r="D13" s="312">
        <v>2626800</v>
      </c>
      <c r="E13" s="287">
        <v>3</v>
      </c>
      <c r="F13" s="287">
        <v>610000</v>
      </c>
      <c r="G13" s="290">
        <v>3</v>
      </c>
      <c r="H13" s="290">
        <v>1410000</v>
      </c>
    </row>
    <row r="14" spans="1:14" ht="16.5" customHeight="1">
      <c r="A14" s="293"/>
      <c r="B14" s="292" t="s">
        <v>220</v>
      </c>
      <c r="C14" s="307">
        <v>5</v>
      </c>
      <c r="D14" s="312">
        <v>1053000</v>
      </c>
      <c r="E14" s="287">
        <v>2</v>
      </c>
      <c r="F14" s="287">
        <v>608000</v>
      </c>
      <c r="G14" s="291">
        <v>1</v>
      </c>
      <c r="H14" s="291">
        <v>540000</v>
      </c>
    </row>
    <row r="15" spans="1:14" ht="16.5" customHeight="1">
      <c r="A15" s="579" t="s">
        <v>219</v>
      </c>
      <c r="B15" s="580"/>
      <c r="C15" s="307">
        <v>4</v>
      </c>
      <c r="D15" s="312">
        <v>3530847</v>
      </c>
      <c r="E15" s="287">
        <v>3</v>
      </c>
      <c r="F15" s="313">
        <v>2592780</v>
      </c>
      <c r="G15" s="290">
        <v>3</v>
      </c>
      <c r="H15" s="290">
        <v>2592780</v>
      </c>
    </row>
    <row r="16" spans="1:14" ht="16.5" customHeight="1">
      <c r="A16" s="581" t="s">
        <v>237</v>
      </c>
      <c r="B16" s="580"/>
      <c r="C16" s="307">
        <v>852</v>
      </c>
      <c r="D16" s="312">
        <v>161710000</v>
      </c>
      <c r="E16" s="307">
        <v>262</v>
      </c>
      <c r="F16" s="312">
        <v>51600000</v>
      </c>
      <c r="G16" s="287">
        <v>56</v>
      </c>
      <c r="H16" s="287">
        <v>10800000</v>
      </c>
    </row>
    <row r="17" spans="1:12" ht="16.5" customHeight="1" thickBot="1">
      <c r="A17" s="586" t="s">
        <v>236</v>
      </c>
      <c r="B17" s="583"/>
      <c r="C17" s="311">
        <v>395</v>
      </c>
      <c r="D17" s="310">
        <v>154390600</v>
      </c>
      <c r="E17" s="311">
        <v>408</v>
      </c>
      <c r="F17" s="310">
        <v>163112000</v>
      </c>
      <c r="G17" s="286">
        <v>23</v>
      </c>
      <c r="H17" s="286">
        <v>8304000</v>
      </c>
    </row>
    <row r="18" spans="1:12" ht="16.5" customHeight="1" thickBot="1">
      <c r="A18" s="309"/>
      <c r="B18" s="309"/>
      <c r="C18" s="308"/>
      <c r="D18" s="307"/>
      <c r="E18" s="307"/>
      <c r="F18" s="306"/>
      <c r="G18" s="305"/>
      <c r="H18" s="304"/>
    </row>
    <row r="19" spans="1:12" ht="16.5" customHeight="1" thickBot="1">
      <c r="A19" s="574" t="s">
        <v>235</v>
      </c>
      <c r="B19" s="589"/>
      <c r="C19" s="575" t="s">
        <v>234</v>
      </c>
      <c r="D19" s="575"/>
      <c r="E19" s="587" t="s">
        <v>233</v>
      </c>
      <c r="F19" s="587"/>
    </row>
    <row r="20" spans="1:12" ht="16.5" customHeight="1">
      <c r="A20" s="574"/>
      <c r="B20" s="589"/>
      <c r="C20" s="303" t="s">
        <v>140</v>
      </c>
      <c r="D20" s="302" t="s">
        <v>232</v>
      </c>
      <c r="E20" s="301" t="s">
        <v>231</v>
      </c>
      <c r="F20" s="300" t="s">
        <v>230</v>
      </c>
    </row>
    <row r="21" spans="1:12" s="233" customFormat="1" ht="16.5" customHeight="1">
      <c r="A21" s="577" t="s">
        <v>229</v>
      </c>
      <c r="B21" s="578"/>
      <c r="C21" s="291">
        <v>22</v>
      </c>
      <c r="D21" s="291">
        <v>4581725</v>
      </c>
      <c r="E21" s="299">
        <v>30</v>
      </c>
      <c r="F21" s="299">
        <v>3687970</v>
      </c>
    </row>
    <row r="22" spans="1:12" s="233" customFormat="1" ht="16.5" customHeight="1">
      <c r="A22" s="588" t="s">
        <v>228</v>
      </c>
      <c r="B22" s="573"/>
      <c r="C22" s="291">
        <v>0</v>
      </c>
      <c r="D22" s="291">
        <v>0</v>
      </c>
      <c r="E22" s="298">
        <v>0</v>
      </c>
      <c r="F22" s="298">
        <v>0</v>
      </c>
    </row>
    <row r="23" spans="1:12" s="233" customFormat="1" ht="16.5" customHeight="1">
      <c r="A23" s="297"/>
      <c r="B23" s="296" t="s">
        <v>227</v>
      </c>
      <c r="C23" s="291">
        <v>0</v>
      </c>
      <c r="D23" s="291">
        <v>0</v>
      </c>
      <c r="E23" s="289">
        <v>0</v>
      </c>
      <c r="F23" s="295">
        <v>0</v>
      </c>
    </row>
    <row r="24" spans="1:12" s="233" customFormat="1" ht="16.5" customHeight="1">
      <c r="A24" s="297"/>
      <c r="B24" s="296" t="s">
        <v>226</v>
      </c>
      <c r="C24" s="291">
        <v>0</v>
      </c>
      <c r="D24" s="291">
        <v>0</v>
      </c>
      <c r="E24" s="289">
        <v>0</v>
      </c>
      <c r="F24" s="295">
        <v>0</v>
      </c>
    </row>
    <row r="25" spans="1:12" s="233" customFormat="1" ht="16.5" customHeight="1">
      <c r="A25" s="297"/>
      <c r="B25" s="296" t="s">
        <v>225</v>
      </c>
      <c r="C25" s="291">
        <v>0</v>
      </c>
      <c r="D25" s="291">
        <v>0</v>
      </c>
      <c r="E25" s="289">
        <v>0</v>
      </c>
      <c r="F25" s="295">
        <v>0</v>
      </c>
    </row>
    <row r="26" spans="1:12" s="233" customFormat="1" ht="16.5" customHeight="1">
      <c r="A26" s="579" t="s">
        <v>224</v>
      </c>
      <c r="B26" s="580"/>
      <c r="C26" s="290">
        <v>14</v>
      </c>
      <c r="D26" s="290">
        <v>982000</v>
      </c>
      <c r="E26" s="289">
        <v>25</v>
      </c>
      <c r="F26" s="289">
        <v>2360700</v>
      </c>
    </row>
    <row r="27" spans="1:12" s="233" customFormat="1" ht="16.5" customHeight="1">
      <c r="A27" s="293"/>
      <c r="B27" s="294" t="s">
        <v>224</v>
      </c>
      <c r="C27" s="290">
        <v>1</v>
      </c>
      <c r="D27" s="290">
        <v>48000</v>
      </c>
      <c r="E27" s="289">
        <v>10</v>
      </c>
      <c r="F27" s="288">
        <v>1001700</v>
      </c>
    </row>
    <row r="28" spans="1:12" ht="16.5" customHeight="1">
      <c r="A28" s="293"/>
      <c r="B28" s="294" t="s">
        <v>223</v>
      </c>
      <c r="C28" s="291">
        <v>13</v>
      </c>
      <c r="D28" s="291">
        <v>934000</v>
      </c>
      <c r="E28" s="289">
        <v>15</v>
      </c>
      <c r="F28" s="288">
        <v>1359000</v>
      </c>
      <c r="G28" s="233"/>
    </row>
    <row r="29" spans="1:12" s="233" customFormat="1" ht="16.5" customHeight="1">
      <c r="A29" s="584" t="s">
        <v>222</v>
      </c>
      <c r="B29" s="585"/>
      <c r="C29" s="290">
        <v>5</v>
      </c>
      <c r="D29" s="290">
        <v>1784000</v>
      </c>
      <c r="E29" s="289">
        <v>4</v>
      </c>
      <c r="F29" s="289">
        <v>1024000</v>
      </c>
    </row>
    <row r="30" spans="1:12" s="233" customFormat="1" ht="16.5" customHeight="1">
      <c r="A30" s="285"/>
      <c r="B30" s="294" t="s">
        <v>221</v>
      </c>
      <c r="C30" s="290">
        <v>3</v>
      </c>
      <c r="D30" s="290">
        <v>1380000</v>
      </c>
      <c r="E30" s="289">
        <v>2</v>
      </c>
      <c r="F30" s="288">
        <v>504000</v>
      </c>
      <c r="H30" s="227"/>
      <c r="I30" s="227"/>
      <c r="J30" s="227"/>
      <c r="K30" s="227"/>
      <c r="L30" s="227"/>
    </row>
    <row r="31" spans="1:12" ht="16.5" customHeight="1">
      <c r="A31" s="293"/>
      <c r="B31" s="292" t="s">
        <v>220</v>
      </c>
      <c r="C31" s="291">
        <v>2</v>
      </c>
      <c r="D31" s="291">
        <v>404000</v>
      </c>
      <c r="E31" s="289">
        <v>2</v>
      </c>
      <c r="F31" s="288">
        <v>520000</v>
      </c>
    </row>
    <row r="32" spans="1:12" s="233" customFormat="1" ht="16.5" customHeight="1">
      <c r="A32" s="579" t="s">
        <v>219</v>
      </c>
      <c r="B32" s="580"/>
      <c r="C32" s="290">
        <v>3</v>
      </c>
      <c r="D32" s="290">
        <v>1815725</v>
      </c>
      <c r="E32" s="289">
        <v>1</v>
      </c>
      <c r="F32" s="288">
        <v>303270</v>
      </c>
    </row>
    <row r="33" spans="1:14" ht="16.5" customHeight="1">
      <c r="A33" s="581" t="s">
        <v>218</v>
      </c>
      <c r="B33" s="580"/>
      <c r="C33" s="287" t="s">
        <v>14</v>
      </c>
      <c r="D33" s="287" t="s">
        <v>14</v>
      </c>
      <c r="E33" s="289" t="s">
        <v>63</v>
      </c>
      <c r="F33" s="295" t="s">
        <v>63</v>
      </c>
      <c r="H33" s="233"/>
      <c r="I33" s="233"/>
      <c r="J33" s="233"/>
      <c r="K33" s="233"/>
      <c r="L33" s="233"/>
    </row>
    <row r="34" spans="1:14" ht="16.5" customHeight="1" thickBot="1">
      <c r="A34" s="582" t="s">
        <v>217</v>
      </c>
      <c r="B34" s="583"/>
      <c r="C34" s="286" t="s">
        <v>14</v>
      </c>
      <c r="D34" s="286" t="s">
        <v>14</v>
      </c>
      <c r="E34" s="667" t="s">
        <v>63</v>
      </c>
      <c r="F34" s="668" t="s">
        <v>63</v>
      </c>
      <c r="H34" s="233"/>
      <c r="I34" s="233"/>
      <c r="J34" s="233"/>
      <c r="K34" s="233"/>
      <c r="L34" s="233"/>
    </row>
    <row r="35" spans="1:14" s="229" customFormat="1" ht="16.5" customHeight="1">
      <c r="A35" s="285" t="s">
        <v>216</v>
      </c>
      <c r="B35" s="285"/>
      <c r="C35" s="284"/>
      <c r="D35" s="284"/>
      <c r="E35" s="284"/>
      <c r="F35" s="284"/>
      <c r="G35" s="284"/>
      <c r="J35" s="233"/>
      <c r="K35" s="233"/>
      <c r="L35" s="233"/>
      <c r="M35" s="233"/>
      <c r="N35" s="233"/>
    </row>
    <row r="36" spans="1:14">
      <c r="J36" s="233"/>
      <c r="K36" s="233"/>
      <c r="L36" s="233"/>
      <c r="M36" s="233"/>
      <c r="N36" s="233"/>
    </row>
    <row r="52" ht="33" customHeight="1"/>
  </sheetData>
  <sheetProtection selectLockedCells="1" selectUnlockedCells="1"/>
  <mergeCells count="21">
    <mergeCell ref="E19:F19"/>
    <mergeCell ref="A21:B21"/>
    <mergeCell ref="A22:B22"/>
    <mergeCell ref="A26:B26"/>
    <mergeCell ref="A29:B29"/>
    <mergeCell ref="A19:B20"/>
    <mergeCell ref="A32:B32"/>
    <mergeCell ref="A33:B33"/>
    <mergeCell ref="A34:B34"/>
    <mergeCell ref="C19:D19"/>
    <mergeCell ref="A9:B9"/>
    <mergeCell ref="A12:B12"/>
    <mergeCell ref="A15:B15"/>
    <mergeCell ref="A16:B16"/>
    <mergeCell ref="A17:B17"/>
    <mergeCell ref="A5:B5"/>
    <mergeCell ref="A2:B3"/>
    <mergeCell ref="C2:D2"/>
    <mergeCell ref="E2:F2"/>
    <mergeCell ref="G2:H2"/>
    <mergeCell ref="A4:B4"/>
  </mergeCells>
  <phoneticPr fontId="3"/>
  <pageMargins left="0.75" right="0.75" top="1" bottom="1" header="0.51180555555555551" footer="0.51180555555555551"/>
  <pageSetup paperSize="9" scale="89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2F17-0BCA-419C-8B81-3930942523AD}">
  <dimension ref="A1:J21"/>
  <sheetViews>
    <sheetView tabSelected="1" zoomScale="120" zoomScaleNormal="120" zoomScaleSheetLayoutView="100" workbookViewId="0"/>
  </sheetViews>
  <sheetFormatPr defaultColWidth="9" defaultRowHeight="13.2"/>
  <cols>
    <col min="1" max="1" width="10" style="32" customWidth="1"/>
    <col min="4" max="9" width="8.109375" customWidth="1"/>
  </cols>
  <sheetData>
    <row r="1" spans="1:10" ht="29.25" customHeight="1">
      <c r="A1" s="1" t="s">
        <v>291</v>
      </c>
    </row>
    <row r="2" spans="1:10" ht="15" customHeight="1" thickBot="1">
      <c r="A2" s="368" t="s">
        <v>290</v>
      </c>
      <c r="B2" s="367"/>
      <c r="C2" s="367"/>
      <c r="D2" s="367"/>
      <c r="E2" s="367"/>
      <c r="F2" s="367"/>
      <c r="G2" s="367"/>
      <c r="H2" s="367"/>
      <c r="I2" s="367"/>
      <c r="J2" s="366" t="s">
        <v>287</v>
      </c>
    </row>
    <row r="3" spans="1:10" ht="16.5" customHeight="1">
      <c r="A3" s="548" t="s">
        <v>286</v>
      </c>
      <c r="B3" s="590" t="s">
        <v>285</v>
      </c>
      <c r="C3" s="592" t="s">
        <v>284</v>
      </c>
      <c r="D3" s="594" t="s">
        <v>283</v>
      </c>
      <c r="E3" s="594"/>
      <c r="F3" s="594"/>
      <c r="G3" s="594"/>
      <c r="H3" s="594"/>
      <c r="I3" s="594"/>
      <c r="J3" s="550" t="s">
        <v>282</v>
      </c>
    </row>
    <row r="4" spans="1:10" ht="16.5" customHeight="1">
      <c r="A4" s="549"/>
      <c r="B4" s="591"/>
      <c r="C4" s="593"/>
      <c r="D4" s="365" t="s">
        <v>281</v>
      </c>
      <c r="E4" s="365" t="s">
        <v>280</v>
      </c>
      <c r="F4" s="365" t="s">
        <v>279</v>
      </c>
      <c r="G4" s="365" t="s">
        <v>278</v>
      </c>
      <c r="H4" s="365" t="s">
        <v>277</v>
      </c>
      <c r="I4" s="365" t="s">
        <v>276</v>
      </c>
      <c r="J4" s="557"/>
    </row>
    <row r="5" spans="1:10" ht="16.5" customHeight="1">
      <c r="A5" s="143" t="s">
        <v>275</v>
      </c>
      <c r="B5" s="364">
        <v>706</v>
      </c>
      <c r="C5" s="150">
        <v>1002</v>
      </c>
      <c r="D5" s="150">
        <v>1006</v>
      </c>
      <c r="E5" s="150">
        <v>1576</v>
      </c>
      <c r="F5" s="150">
        <v>1081</v>
      </c>
      <c r="G5" s="150">
        <v>825</v>
      </c>
      <c r="H5" s="150">
        <v>430</v>
      </c>
      <c r="I5" s="150">
        <v>4918</v>
      </c>
      <c r="J5" s="150">
        <v>6626</v>
      </c>
    </row>
    <row r="6" spans="1:10" s="12" customFormat="1" ht="16.5" customHeight="1">
      <c r="A6" s="143" t="s">
        <v>274</v>
      </c>
      <c r="B6" s="364">
        <v>687</v>
      </c>
      <c r="C6" s="150">
        <v>1024</v>
      </c>
      <c r="D6" s="150">
        <v>1092</v>
      </c>
      <c r="E6" s="150">
        <v>1618</v>
      </c>
      <c r="F6" s="150">
        <v>1047</v>
      </c>
      <c r="G6" s="150">
        <v>773</v>
      </c>
      <c r="H6" s="150">
        <v>466</v>
      </c>
      <c r="I6" s="150">
        <v>4996</v>
      </c>
      <c r="J6" s="150">
        <v>6707</v>
      </c>
    </row>
    <row r="7" spans="1:10" s="12" customFormat="1" ht="16.5" customHeight="1">
      <c r="A7" s="143" t="s">
        <v>273</v>
      </c>
      <c r="B7" s="150">
        <v>758</v>
      </c>
      <c r="C7" s="150">
        <v>1131</v>
      </c>
      <c r="D7" s="150">
        <v>1114</v>
      </c>
      <c r="E7" s="150">
        <v>1545</v>
      </c>
      <c r="F7" s="150">
        <v>1050</v>
      </c>
      <c r="G7" s="150">
        <v>881</v>
      </c>
      <c r="H7" s="150">
        <v>452</v>
      </c>
      <c r="I7" s="150">
        <v>5042</v>
      </c>
      <c r="J7" s="150">
        <v>6931</v>
      </c>
    </row>
    <row r="8" spans="1:10" s="12" customFormat="1" ht="16.5" customHeight="1">
      <c r="A8" s="143" t="s">
        <v>272</v>
      </c>
      <c r="B8" s="150">
        <v>884</v>
      </c>
      <c r="C8" s="150">
        <v>1188</v>
      </c>
      <c r="D8" s="150">
        <v>1291</v>
      </c>
      <c r="E8" s="150">
        <v>1458</v>
      </c>
      <c r="F8" s="150">
        <v>1070</v>
      </c>
      <c r="G8" s="150">
        <v>847</v>
      </c>
      <c r="H8" s="150">
        <v>469</v>
      </c>
      <c r="I8" s="150">
        <v>5135</v>
      </c>
      <c r="J8" s="150">
        <v>7207</v>
      </c>
    </row>
    <row r="9" spans="1:10" s="213" customFormat="1" ht="16.5" customHeight="1" thickBot="1">
      <c r="A9" s="140" t="s">
        <v>271</v>
      </c>
      <c r="B9" s="363">
        <v>1029</v>
      </c>
      <c r="C9" s="363">
        <v>1214</v>
      </c>
      <c r="D9" s="363">
        <v>1504</v>
      </c>
      <c r="E9" s="363">
        <v>1313</v>
      </c>
      <c r="F9" s="363">
        <v>1026</v>
      </c>
      <c r="G9" s="363">
        <v>863</v>
      </c>
      <c r="H9" s="363">
        <v>526</v>
      </c>
      <c r="I9" s="363">
        <v>5232</v>
      </c>
      <c r="J9" s="363">
        <v>7475</v>
      </c>
    </row>
    <row r="10" spans="1:10" ht="16.5" customHeight="1">
      <c r="A10" s="145" t="s">
        <v>289</v>
      </c>
      <c r="B10" s="150"/>
      <c r="C10" s="150"/>
      <c r="D10" s="141"/>
      <c r="E10" s="150"/>
      <c r="F10" s="150"/>
      <c r="G10" s="150"/>
      <c r="H10" s="150"/>
      <c r="I10" s="150"/>
      <c r="J10" s="150"/>
    </row>
    <row r="11" spans="1:10" ht="16.5" customHeight="1" thickBot="1">
      <c r="A11" s="368" t="s">
        <v>288</v>
      </c>
      <c r="B11" s="367"/>
      <c r="C11" s="367"/>
      <c r="D11" s="367"/>
      <c r="E11" s="367"/>
      <c r="F11" s="367"/>
      <c r="G11" s="367"/>
      <c r="H11" s="367"/>
      <c r="I11" s="367"/>
      <c r="J11" s="366" t="s">
        <v>287</v>
      </c>
    </row>
    <row r="12" spans="1:10" ht="16.5" customHeight="1">
      <c r="A12" s="548" t="s">
        <v>286</v>
      </c>
      <c r="B12" s="590" t="s">
        <v>285</v>
      </c>
      <c r="C12" s="592" t="s">
        <v>284</v>
      </c>
      <c r="D12" s="594" t="s">
        <v>283</v>
      </c>
      <c r="E12" s="594"/>
      <c r="F12" s="594"/>
      <c r="G12" s="594"/>
      <c r="H12" s="594"/>
      <c r="I12" s="594"/>
      <c r="J12" s="550" t="s">
        <v>282</v>
      </c>
    </row>
    <row r="13" spans="1:10" ht="16.5" customHeight="1">
      <c r="A13" s="549"/>
      <c r="B13" s="591"/>
      <c r="C13" s="593"/>
      <c r="D13" s="365" t="s">
        <v>281</v>
      </c>
      <c r="E13" s="365" t="s">
        <v>280</v>
      </c>
      <c r="F13" s="365" t="s">
        <v>279</v>
      </c>
      <c r="G13" s="365" t="s">
        <v>278</v>
      </c>
      <c r="H13" s="365" t="s">
        <v>277</v>
      </c>
      <c r="I13" s="365" t="s">
        <v>276</v>
      </c>
      <c r="J13" s="557"/>
    </row>
    <row r="14" spans="1:10" ht="16.5" customHeight="1">
      <c r="A14" s="143" t="s">
        <v>275</v>
      </c>
      <c r="B14" s="364">
        <v>8</v>
      </c>
      <c r="C14" s="150">
        <v>24</v>
      </c>
      <c r="D14" s="150">
        <v>13</v>
      </c>
      <c r="E14" s="150">
        <v>30</v>
      </c>
      <c r="F14" s="150">
        <v>26</v>
      </c>
      <c r="G14" s="150">
        <v>16</v>
      </c>
      <c r="H14" s="150">
        <v>15</v>
      </c>
      <c r="I14" s="150">
        <v>100</v>
      </c>
      <c r="J14" s="150">
        <v>132</v>
      </c>
    </row>
    <row r="15" spans="1:10" s="12" customFormat="1" ht="16.5" customHeight="1">
      <c r="A15" s="143" t="s">
        <v>274</v>
      </c>
      <c r="B15" s="364">
        <v>9</v>
      </c>
      <c r="C15" s="150">
        <v>23</v>
      </c>
      <c r="D15" s="150">
        <v>5</v>
      </c>
      <c r="E15" s="150">
        <v>32</v>
      </c>
      <c r="F15" s="150">
        <v>31</v>
      </c>
      <c r="G15" s="150">
        <v>22</v>
      </c>
      <c r="H15" s="150">
        <v>16</v>
      </c>
      <c r="I15" s="150">
        <v>106</v>
      </c>
      <c r="J15" s="150">
        <v>138</v>
      </c>
    </row>
    <row r="16" spans="1:10" s="12" customFormat="1" ht="16.5" customHeight="1">
      <c r="A16" s="143" t="s">
        <v>273</v>
      </c>
      <c r="B16" s="150">
        <v>11</v>
      </c>
      <c r="C16" s="150">
        <v>29</v>
      </c>
      <c r="D16" s="150">
        <v>12</v>
      </c>
      <c r="E16" s="150">
        <v>28</v>
      </c>
      <c r="F16" s="150">
        <v>31</v>
      </c>
      <c r="G16" s="150">
        <v>23</v>
      </c>
      <c r="H16" s="150">
        <v>19</v>
      </c>
      <c r="I16" s="150">
        <v>113</v>
      </c>
      <c r="J16" s="150">
        <v>153</v>
      </c>
    </row>
    <row r="17" spans="1:10" s="12" customFormat="1" ht="16.5" customHeight="1">
      <c r="A17" s="143" t="s">
        <v>272</v>
      </c>
      <c r="B17" s="150">
        <v>17</v>
      </c>
      <c r="C17" s="150">
        <v>29</v>
      </c>
      <c r="D17" s="150">
        <v>12</v>
      </c>
      <c r="E17" s="150">
        <v>36</v>
      </c>
      <c r="F17" s="150">
        <v>24</v>
      </c>
      <c r="G17" s="150">
        <v>22</v>
      </c>
      <c r="H17" s="150">
        <v>19</v>
      </c>
      <c r="I17" s="150">
        <v>113</v>
      </c>
      <c r="J17" s="150">
        <v>159</v>
      </c>
    </row>
    <row r="18" spans="1:10" s="15" customFormat="1" ht="16.5" customHeight="1" thickBot="1">
      <c r="A18" s="140" t="s">
        <v>271</v>
      </c>
      <c r="B18" s="363">
        <v>20</v>
      </c>
      <c r="C18" s="363">
        <v>26</v>
      </c>
      <c r="D18" s="363">
        <v>10</v>
      </c>
      <c r="E18" s="363">
        <v>28</v>
      </c>
      <c r="F18" s="363">
        <v>25</v>
      </c>
      <c r="G18" s="363">
        <v>26</v>
      </c>
      <c r="H18" s="363">
        <v>26</v>
      </c>
      <c r="I18" s="363">
        <v>115</v>
      </c>
      <c r="J18" s="363">
        <v>161</v>
      </c>
    </row>
    <row r="19" spans="1:10" ht="16.5" customHeight="1">
      <c r="A19" s="362" t="s">
        <v>270</v>
      </c>
      <c r="B19" s="197"/>
      <c r="C19" s="197"/>
      <c r="D19" s="197"/>
      <c r="E19" s="197"/>
      <c r="F19" s="197"/>
      <c r="G19" s="197"/>
      <c r="H19" s="197"/>
      <c r="I19" s="197"/>
      <c r="J19" s="197"/>
    </row>
    <row r="21" spans="1:10">
      <c r="H21" s="247"/>
      <c r="I21" s="247"/>
    </row>
  </sheetData>
  <mergeCells count="10">
    <mergeCell ref="A12:A13"/>
    <mergeCell ref="B12:B13"/>
    <mergeCell ref="C12:C13"/>
    <mergeCell ref="D12:I12"/>
    <mergeCell ref="J12:J13"/>
    <mergeCell ref="A3:A4"/>
    <mergeCell ref="B3:B4"/>
    <mergeCell ref="C3:C4"/>
    <mergeCell ref="D3:I3"/>
    <mergeCell ref="J3:J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158F-B597-4606-86C3-29CD60202497}">
  <dimension ref="A1:H9"/>
  <sheetViews>
    <sheetView tabSelected="1" view="pageBreakPreview" zoomScaleNormal="100" zoomScaleSheetLayoutView="100" workbookViewId="0"/>
  </sheetViews>
  <sheetFormatPr defaultRowHeight="13.2"/>
  <cols>
    <col min="1" max="1" width="10.6640625" customWidth="1"/>
    <col min="2" max="2" width="12.44140625" customWidth="1"/>
    <col min="3" max="7" width="10.6640625" customWidth="1"/>
    <col min="8" max="8" width="11.21875" customWidth="1"/>
  </cols>
  <sheetData>
    <row r="1" spans="1:8" ht="29.25" customHeight="1" thickBot="1">
      <c r="A1" s="378" t="s">
        <v>307</v>
      </c>
      <c r="B1" s="193"/>
      <c r="C1" s="193"/>
      <c r="D1" s="193"/>
      <c r="E1" s="193"/>
      <c r="F1" s="193"/>
      <c r="H1" s="377" t="s">
        <v>306</v>
      </c>
    </row>
    <row r="2" spans="1:8" ht="16.5" customHeight="1">
      <c r="A2" s="595" t="s">
        <v>62</v>
      </c>
      <c r="B2" s="597" t="s">
        <v>305</v>
      </c>
      <c r="C2" s="599" t="s">
        <v>304</v>
      </c>
      <c r="D2" s="601" t="s">
        <v>303</v>
      </c>
      <c r="E2" s="602"/>
      <c r="F2" s="602"/>
      <c r="G2" s="603"/>
      <c r="H2" s="604" t="s">
        <v>302</v>
      </c>
    </row>
    <row r="3" spans="1:8" ht="16.5" customHeight="1">
      <c r="A3" s="596"/>
      <c r="B3" s="598"/>
      <c r="C3" s="600"/>
      <c r="D3" s="375" t="s">
        <v>301</v>
      </c>
      <c r="E3" s="375" t="s">
        <v>300</v>
      </c>
      <c r="F3" s="375" t="s">
        <v>299</v>
      </c>
      <c r="G3" s="374" t="s">
        <v>298</v>
      </c>
      <c r="H3" s="605"/>
    </row>
    <row r="4" spans="1:8" s="12" customFormat="1" ht="16.5" customHeight="1">
      <c r="A4" s="371" t="s">
        <v>297</v>
      </c>
      <c r="B4" s="364">
        <v>41748</v>
      </c>
      <c r="C4" s="370">
        <v>28.44</v>
      </c>
      <c r="D4" s="150">
        <v>3215</v>
      </c>
      <c r="E4" s="150">
        <v>1727</v>
      </c>
      <c r="F4" s="150">
        <v>293</v>
      </c>
      <c r="G4" s="150">
        <v>1195</v>
      </c>
      <c r="H4" s="150">
        <v>146806</v>
      </c>
    </row>
    <row r="5" spans="1:8" s="12" customFormat="1" ht="16.5" customHeight="1">
      <c r="A5" s="371" t="s">
        <v>296</v>
      </c>
      <c r="B5" s="150">
        <v>41816</v>
      </c>
      <c r="C5" s="370">
        <v>28.71</v>
      </c>
      <c r="D5" s="150">
        <v>3152</v>
      </c>
      <c r="E5" s="150">
        <v>1696</v>
      </c>
      <c r="F5" s="150">
        <v>303</v>
      </c>
      <c r="G5" s="150">
        <v>1153</v>
      </c>
      <c r="H5" s="150">
        <v>145630</v>
      </c>
    </row>
    <row r="6" spans="1:8" s="12" customFormat="1" ht="16.5" customHeight="1">
      <c r="A6" s="371" t="s">
        <v>295</v>
      </c>
      <c r="B6" s="150">
        <v>41722</v>
      </c>
      <c r="C6" s="373">
        <v>28.7</v>
      </c>
      <c r="D6" s="372">
        <v>3082</v>
      </c>
      <c r="E6" s="372">
        <v>1704</v>
      </c>
      <c r="F6" s="372">
        <v>287</v>
      </c>
      <c r="G6" s="150">
        <v>1091</v>
      </c>
      <c r="H6" s="150">
        <v>145311</v>
      </c>
    </row>
    <row r="7" spans="1:8" s="15" customFormat="1" ht="16.5" customHeight="1">
      <c r="A7" s="371" t="s">
        <v>294</v>
      </c>
      <c r="B7" s="364">
        <v>41575</v>
      </c>
      <c r="C7" s="370">
        <v>28.7</v>
      </c>
      <c r="D7" s="150">
        <v>3027</v>
      </c>
      <c r="E7" s="150">
        <v>1698</v>
      </c>
      <c r="F7" s="150">
        <v>276</v>
      </c>
      <c r="G7" s="150">
        <v>1053</v>
      </c>
      <c r="H7" s="150">
        <v>144451</v>
      </c>
    </row>
    <row r="8" spans="1:8" s="15" customFormat="1" ht="16.5" customHeight="1" thickBot="1">
      <c r="A8" s="467" t="s">
        <v>293</v>
      </c>
      <c r="B8" s="464">
        <v>41483</v>
      </c>
      <c r="C8" s="468">
        <v>28.8</v>
      </c>
      <c r="D8" s="363">
        <v>2863</v>
      </c>
      <c r="E8" s="363">
        <v>1670</v>
      </c>
      <c r="F8" s="363">
        <v>219</v>
      </c>
      <c r="G8" s="363">
        <f>D8-E8-F8</f>
        <v>974</v>
      </c>
      <c r="H8" s="363">
        <v>143929</v>
      </c>
    </row>
    <row r="9" spans="1:8" ht="14.4">
      <c r="A9" s="369" t="s">
        <v>292</v>
      </c>
      <c r="F9" s="247"/>
    </row>
  </sheetData>
  <mergeCells count="5">
    <mergeCell ref="A2:A3"/>
    <mergeCell ref="B2:B3"/>
    <mergeCell ref="C2:C3"/>
    <mergeCell ref="D2:G2"/>
    <mergeCell ref="H2:H3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FF3EA-02E2-4AE5-BA99-FDCF59100BD1}">
  <dimension ref="A1:J14"/>
  <sheetViews>
    <sheetView tabSelected="1" view="pageBreakPreview" zoomScale="110" zoomScaleNormal="100" zoomScaleSheetLayoutView="110" workbookViewId="0"/>
  </sheetViews>
  <sheetFormatPr defaultRowHeight="13.2"/>
  <cols>
    <col min="1" max="1" width="10.77734375" style="32" customWidth="1"/>
    <col min="2" max="2" width="8.77734375" customWidth="1"/>
    <col min="3" max="4" width="12.6640625" customWidth="1"/>
    <col min="5" max="9" width="8.88671875" customWidth="1"/>
    <col min="10" max="12" width="7.6640625" customWidth="1"/>
  </cols>
  <sheetData>
    <row r="1" spans="1:10" ht="29.25" customHeight="1">
      <c r="A1" s="168" t="s">
        <v>320</v>
      </c>
      <c r="B1" s="6"/>
      <c r="C1" s="6"/>
      <c r="D1" s="6"/>
      <c r="E1" s="6"/>
      <c r="G1" s="6"/>
      <c r="H1" s="276"/>
      <c r="J1" s="276"/>
    </row>
    <row r="2" spans="1:10" ht="16.8" thickBot="1">
      <c r="A2" s="168"/>
      <c r="B2" s="6"/>
      <c r="C2" s="6"/>
      <c r="D2" s="5" t="s">
        <v>319</v>
      </c>
      <c r="E2" s="6"/>
      <c r="G2" s="6"/>
      <c r="H2" s="276"/>
      <c r="I2" s="5"/>
      <c r="J2" s="276"/>
    </row>
    <row r="3" spans="1:10" ht="16.5" customHeight="1">
      <c r="A3" s="565" t="s">
        <v>62</v>
      </c>
      <c r="B3" s="607" t="s">
        <v>318</v>
      </c>
      <c r="C3" s="610" t="s">
        <v>317</v>
      </c>
      <c r="D3" s="611"/>
    </row>
    <row r="4" spans="1:10" ht="16.5" customHeight="1">
      <c r="A4" s="606"/>
      <c r="B4" s="608"/>
      <c r="C4" s="612" t="s">
        <v>316</v>
      </c>
      <c r="D4" s="613"/>
      <c r="F4" s="382"/>
      <c r="H4" s="381"/>
      <c r="I4" s="266"/>
    </row>
    <row r="5" spans="1:10" ht="16.5" customHeight="1">
      <c r="A5" s="542"/>
      <c r="B5" s="609"/>
      <c r="C5" s="125" t="s">
        <v>315</v>
      </c>
      <c r="D5" s="223" t="s">
        <v>314</v>
      </c>
      <c r="E5" s="266"/>
      <c r="H5" s="266"/>
      <c r="I5" s="266"/>
    </row>
    <row r="6" spans="1:10" s="12" customFormat="1" ht="16.5" customHeight="1">
      <c r="A6" s="220" t="s">
        <v>313</v>
      </c>
      <c r="B6" s="274">
        <v>42</v>
      </c>
      <c r="C6" s="119">
        <v>54</v>
      </c>
      <c r="D6" s="119">
        <v>39</v>
      </c>
    </row>
    <row r="7" spans="1:10" s="12" customFormat="1" ht="16.5" customHeight="1">
      <c r="A7" s="120" t="s">
        <v>312</v>
      </c>
      <c r="B7" s="119">
        <v>43</v>
      </c>
      <c r="C7" s="119">
        <v>54</v>
      </c>
      <c r="D7" s="119">
        <v>39</v>
      </c>
    </row>
    <row r="8" spans="1:10" s="12" customFormat="1" ht="16.5" customHeight="1">
      <c r="A8" s="120" t="s">
        <v>295</v>
      </c>
      <c r="B8" s="119">
        <v>42</v>
      </c>
      <c r="C8" s="119">
        <v>54</v>
      </c>
      <c r="D8" s="119">
        <v>38</v>
      </c>
    </row>
    <row r="9" spans="1:10" s="15" customFormat="1" ht="16.5" customHeight="1">
      <c r="A9" s="120" t="s">
        <v>311</v>
      </c>
      <c r="B9" s="274">
        <v>34</v>
      </c>
      <c r="C9" s="119">
        <v>54</v>
      </c>
      <c r="D9" s="119">
        <v>31</v>
      </c>
    </row>
    <row r="10" spans="1:10" s="15" customFormat="1" ht="16.5" customHeight="1" thickBot="1">
      <c r="A10" s="117" t="s">
        <v>310</v>
      </c>
      <c r="B10" s="273">
        <v>31</v>
      </c>
      <c r="C10" s="273">
        <v>54</v>
      </c>
      <c r="D10" s="116">
        <v>29</v>
      </c>
    </row>
    <row r="11" spans="1:10" ht="16.5" customHeight="1">
      <c r="A11" s="380" t="s">
        <v>309</v>
      </c>
      <c r="B11" s="379"/>
      <c r="C11" s="379"/>
    </row>
    <row r="12" spans="1:10" ht="16.5" customHeight="1">
      <c r="A12" s="114" t="s">
        <v>308</v>
      </c>
    </row>
    <row r="13" spans="1:10">
      <c r="D13" s="266"/>
      <c r="E13" s="266"/>
      <c r="F13" s="266"/>
      <c r="G13" s="266"/>
      <c r="H13" s="266"/>
      <c r="I13" s="266"/>
    </row>
    <row r="14" spans="1:10">
      <c r="D14" s="266"/>
      <c r="E14" s="266"/>
      <c r="F14" s="266"/>
      <c r="G14" s="266"/>
      <c r="H14" s="266"/>
      <c r="I14" s="266"/>
    </row>
  </sheetData>
  <mergeCells count="4">
    <mergeCell ref="A3:A5"/>
    <mergeCell ref="B3:B5"/>
    <mergeCell ref="C3:D3"/>
    <mergeCell ref="C4:D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640C-D675-4CE5-913D-DC7328F62D5A}">
  <dimension ref="A1:K43"/>
  <sheetViews>
    <sheetView tabSelected="1" view="pageBreakPreview" topLeftCell="A21" zoomScaleNormal="120" zoomScaleSheetLayoutView="100" workbookViewId="0"/>
  </sheetViews>
  <sheetFormatPr defaultColWidth="9" defaultRowHeight="13.2"/>
  <cols>
    <col min="1" max="1" width="10.77734375" style="383" customWidth="1"/>
    <col min="2" max="9" width="9.44140625" style="15" customWidth="1"/>
    <col min="10" max="10" width="7.6640625" style="15" customWidth="1"/>
    <col min="11" max="11" width="9.44140625" style="15" customWidth="1"/>
    <col min="12" max="16384" width="9" style="15"/>
  </cols>
  <sheetData>
    <row r="1" spans="1:11" ht="29.25" customHeight="1" thickBot="1">
      <c r="A1" s="168" t="s">
        <v>345</v>
      </c>
      <c r="B1" s="6"/>
      <c r="C1" s="6"/>
      <c r="D1" s="6"/>
      <c r="E1" s="6"/>
      <c r="G1" s="6"/>
      <c r="H1" s="276"/>
      <c r="I1" s="5"/>
      <c r="J1" s="276"/>
      <c r="K1" s="5" t="s">
        <v>319</v>
      </c>
    </row>
    <row r="2" spans="1:11" ht="15" customHeight="1">
      <c r="A2" s="630" t="s">
        <v>62</v>
      </c>
      <c r="B2" s="632" t="s">
        <v>344</v>
      </c>
      <c r="C2" s="633"/>
      <c r="D2" s="632" t="s">
        <v>343</v>
      </c>
      <c r="E2" s="633"/>
      <c r="F2" s="621" t="s">
        <v>342</v>
      </c>
      <c r="G2" s="638"/>
      <c r="H2" s="621" t="s">
        <v>341</v>
      </c>
      <c r="I2" s="638"/>
      <c r="J2" s="617" t="s">
        <v>340</v>
      </c>
      <c r="K2" s="617"/>
    </row>
    <row r="3" spans="1:11" ht="15" customHeight="1">
      <c r="A3" s="631"/>
      <c r="B3" s="634"/>
      <c r="C3" s="635"/>
      <c r="D3" s="634"/>
      <c r="E3" s="635"/>
      <c r="F3" s="622"/>
      <c r="G3" s="639"/>
      <c r="H3" s="622"/>
      <c r="I3" s="639"/>
      <c r="J3" s="618"/>
      <c r="K3" s="618"/>
    </row>
    <row r="4" spans="1:11" ht="15" customHeight="1">
      <c r="A4" s="631"/>
      <c r="B4" s="636"/>
      <c r="C4" s="637"/>
      <c r="D4" s="636"/>
      <c r="E4" s="637"/>
      <c r="F4" s="623"/>
      <c r="G4" s="640"/>
      <c r="H4" s="623"/>
      <c r="I4" s="640"/>
      <c r="J4" s="620"/>
      <c r="K4" s="620"/>
    </row>
    <row r="5" spans="1:11" ht="15" customHeight="1">
      <c r="A5" s="615"/>
      <c r="B5" s="385" t="s">
        <v>326</v>
      </c>
      <c r="C5" s="389" t="s">
        <v>331</v>
      </c>
      <c r="D5" s="385" t="s">
        <v>326</v>
      </c>
      <c r="E5" s="389" t="s">
        <v>331</v>
      </c>
      <c r="F5" s="385" t="s">
        <v>326</v>
      </c>
      <c r="G5" s="384" t="s">
        <v>331</v>
      </c>
      <c r="H5" s="385" t="s">
        <v>326</v>
      </c>
      <c r="I5" s="384" t="s">
        <v>331</v>
      </c>
      <c r="J5" s="385" t="s">
        <v>326</v>
      </c>
      <c r="K5" s="384" t="s">
        <v>331</v>
      </c>
    </row>
    <row r="6" spans="1:11" ht="15" customHeight="1">
      <c r="A6" s="90" t="s">
        <v>324</v>
      </c>
      <c r="B6" s="103">
        <v>6</v>
      </c>
      <c r="C6" s="103">
        <v>486</v>
      </c>
      <c r="D6" s="103">
        <v>6</v>
      </c>
      <c r="E6" s="103">
        <v>174</v>
      </c>
      <c r="F6" s="103">
        <v>5</v>
      </c>
      <c r="G6" s="103">
        <v>362</v>
      </c>
      <c r="H6" s="103" t="s">
        <v>14</v>
      </c>
      <c r="I6" s="103" t="s">
        <v>14</v>
      </c>
      <c r="J6" s="103">
        <v>1</v>
      </c>
      <c r="K6" s="103">
        <v>41</v>
      </c>
    </row>
    <row r="7" spans="1:11" s="12" customFormat="1" ht="15" customHeight="1">
      <c r="A7" s="90" t="s">
        <v>274</v>
      </c>
      <c r="B7" s="103">
        <v>6</v>
      </c>
      <c r="C7" s="103">
        <v>486</v>
      </c>
      <c r="D7" s="103">
        <v>6</v>
      </c>
      <c r="E7" s="103">
        <v>174</v>
      </c>
      <c r="F7" s="103">
        <v>4</v>
      </c>
      <c r="G7" s="103">
        <v>249</v>
      </c>
      <c r="H7" s="103">
        <v>1</v>
      </c>
      <c r="I7" s="103">
        <v>113</v>
      </c>
      <c r="J7" s="103">
        <v>1</v>
      </c>
      <c r="K7" s="103">
        <v>41</v>
      </c>
    </row>
    <row r="8" spans="1:11" s="12" customFormat="1" ht="15" customHeight="1">
      <c r="A8" s="90" t="s">
        <v>273</v>
      </c>
      <c r="B8" s="103">
        <v>6</v>
      </c>
      <c r="C8" s="103">
        <v>490</v>
      </c>
      <c r="D8" s="103">
        <v>6</v>
      </c>
      <c r="E8" s="103">
        <v>174</v>
      </c>
      <c r="F8" s="103">
        <v>4</v>
      </c>
      <c r="G8" s="103">
        <v>249</v>
      </c>
      <c r="H8" s="103">
        <v>1</v>
      </c>
      <c r="I8" s="103">
        <v>113</v>
      </c>
      <c r="J8" s="103">
        <v>1</v>
      </c>
      <c r="K8" s="103">
        <v>41</v>
      </c>
    </row>
    <row r="9" spans="1:11" s="12" customFormat="1" ht="15" customHeight="1">
      <c r="A9" s="90" t="s">
        <v>272</v>
      </c>
      <c r="B9" s="103">
        <v>6</v>
      </c>
      <c r="C9" s="103">
        <v>490</v>
      </c>
      <c r="D9" s="103">
        <v>7</v>
      </c>
      <c r="E9" s="103">
        <v>203</v>
      </c>
      <c r="F9" s="103">
        <v>4</v>
      </c>
      <c r="G9" s="103">
        <v>249</v>
      </c>
      <c r="H9" s="103">
        <v>2</v>
      </c>
      <c r="I9" s="103">
        <v>151</v>
      </c>
      <c r="J9" s="103" t="s">
        <v>14</v>
      </c>
      <c r="K9" s="103" t="s">
        <v>14</v>
      </c>
    </row>
    <row r="10" spans="1:11" ht="15" customHeight="1" thickBot="1">
      <c r="A10" s="87" t="s">
        <v>271</v>
      </c>
      <c r="B10" s="101">
        <v>6</v>
      </c>
      <c r="C10" s="101">
        <v>490</v>
      </c>
      <c r="D10" s="101">
        <v>7</v>
      </c>
      <c r="E10" s="101">
        <v>193</v>
      </c>
      <c r="F10" s="101">
        <v>4</v>
      </c>
      <c r="G10" s="101">
        <v>249</v>
      </c>
      <c r="H10" s="101">
        <v>2</v>
      </c>
      <c r="I10" s="101">
        <v>151</v>
      </c>
      <c r="J10" s="101" t="s">
        <v>14</v>
      </c>
      <c r="K10" s="101" t="s">
        <v>14</v>
      </c>
    </row>
    <row r="11" spans="1:11" ht="15" customHeight="1" thickBot="1">
      <c r="A11" s="256"/>
      <c r="B11" s="273"/>
      <c r="C11" s="273"/>
      <c r="D11" s="273"/>
      <c r="E11" s="273"/>
      <c r="F11" s="273"/>
      <c r="G11" s="273"/>
      <c r="H11" s="391"/>
      <c r="I11" s="391"/>
    </row>
    <row r="12" spans="1:11" ht="15" customHeight="1">
      <c r="A12" s="624" t="s">
        <v>62</v>
      </c>
      <c r="B12" s="617" t="s">
        <v>339</v>
      </c>
      <c r="C12" s="617"/>
      <c r="D12" s="621" t="s">
        <v>338</v>
      </c>
      <c r="E12" s="617"/>
      <c r="F12" s="621" t="s">
        <v>337</v>
      </c>
      <c r="G12" s="617"/>
    </row>
    <row r="13" spans="1:11" ht="15" customHeight="1">
      <c r="A13" s="625"/>
      <c r="B13" s="618"/>
      <c r="C13" s="618"/>
      <c r="D13" s="622"/>
      <c r="E13" s="618"/>
      <c r="F13" s="622"/>
      <c r="G13" s="618"/>
    </row>
    <row r="14" spans="1:11" ht="15" customHeight="1">
      <c r="A14" s="625"/>
      <c r="B14" s="620"/>
      <c r="C14" s="620"/>
      <c r="D14" s="623"/>
      <c r="E14" s="620"/>
      <c r="F14" s="623"/>
      <c r="G14" s="620"/>
    </row>
    <row r="15" spans="1:11" ht="15" customHeight="1">
      <c r="A15" s="626"/>
      <c r="B15" s="385" t="s">
        <v>326</v>
      </c>
      <c r="C15" s="389" t="s">
        <v>331</v>
      </c>
      <c r="D15" s="385" t="s">
        <v>326</v>
      </c>
      <c r="E15" s="384" t="s">
        <v>331</v>
      </c>
      <c r="F15" s="385" t="s">
        <v>326</v>
      </c>
      <c r="G15" s="384" t="s">
        <v>331</v>
      </c>
    </row>
    <row r="16" spans="1:11" ht="15" customHeight="1">
      <c r="A16" s="90" t="s">
        <v>324</v>
      </c>
      <c r="B16" s="103">
        <v>20</v>
      </c>
      <c r="C16" s="103">
        <v>357</v>
      </c>
      <c r="D16" s="103">
        <v>8</v>
      </c>
      <c r="E16" s="103">
        <v>220</v>
      </c>
      <c r="F16" s="103">
        <v>1</v>
      </c>
      <c r="G16" s="103">
        <v>18</v>
      </c>
    </row>
    <row r="17" spans="1:11" s="12" customFormat="1" ht="15" customHeight="1">
      <c r="A17" s="90" t="s">
        <v>274</v>
      </c>
      <c r="B17" s="103">
        <v>20</v>
      </c>
      <c r="C17" s="103">
        <v>360</v>
      </c>
      <c r="D17" s="103">
        <v>8</v>
      </c>
      <c r="E17" s="103">
        <v>220</v>
      </c>
      <c r="F17" s="103">
        <v>1</v>
      </c>
      <c r="G17" s="103">
        <v>18</v>
      </c>
    </row>
    <row r="18" spans="1:11" s="12" customFormat="1" ht="15" customHeight="1">
      <c r="A18" s="90" t="s">
        <v>273</v>
      </c>
      <c r="B18" s="103">
        <v>20</v>
      </c>
      <c r="C18" s="103">
        <v>360</v>
      </c>
      <c r="D18" s="103">
        <v>8</v>
      </c>
      <c r="E18" s="103">
        <v>220</v>
      </c>
      <c r="F18" s="103">
        <v>1</v>
      </c>
      <c r="G18" s="103">
        <v>18</v>
      </c>
    </row>
    <row r="19" spans="1:11" s="12" customFormat="1" ht="15" customHeight="1">
      <c r="A19" s="90" t="s">
        <v>272</v>
      </c>
      <c r="B19" s="103">
        <v>20</v>
      </c>
      <c r="C19" s="387">
        <v>360</v>
      </c>
      <c r="D19" s="103">
        <v>8</v>
      </c>
      <c r="E19" s="103">
        <v>220</v>
      </c>
      <c r="F19" s="103">
        <v>1</v>
      </c>
      <c r="G19" s="103">
        <v>29</v>
      </c>
    </row>
    <row r="20" spans="1:11" ht="15" customHeight="1" thickBot="1">
      <c r="A20" s="87" t="s">
        <v>271</v>
      </c>
      <c r="B20" s="101">
        <v>20</v>
      </c>
      <c r="C20" s="386">
        <v>360</v>
      </c>
      <c r="D20" s="101">
        <v>7</v>
      </c>
      <c r="E20" s="101">
        <v>195</v>
      </c>
      <c r="F20" s="101">
        <v>1</v>
      </c>
      <c r="G20" s="101">
        <v>29</v>
      </c>
    </row>
    <row r="21" spans="1:11" ht="15" customHeight="1" thickBot="1">
      <c r="A21" s="256"/>
      <c r="B21" s="273"/>
      <c r="C21" s="273"/>
      <c r="D21" s="273"/>
      <c r="E21" s="273"/>
      <c r="F21" s="273"/>
      <c r="G21" s="273"/>
      <c r="H21" s="273"/>
      <c r="I21" s="273"/>
    </row>
    <row r="22" spans="1:11" ht="15" customHeight="1">
      <c r="A22" s="624" t="s">
        <v>62</v>
      </c>
      <c r="B22" s="617" t="s">
        <v>336</v>
      </c>
      <c r="C22" s="617"/>
      <c r="D22" s="616" t="s">
        <v>335</v>
      </c>
      <c r="E22" s="627"/>
      <c r="F22" s="616" t="s">
        <v>334</v>
      </c>
      <c r="G22" s="627"/>
      <c r="H22" s="616" t="s">
        <v>333</v>
      </c>
      <c r="I22" s="617"/>
    </row>
    <row r="23" spans="1:11" ht="15" customHeight="1">
      <c r="A23" s="625"/>
      <c r="B23" s="618"/>
      <c r="C23" s="618"/>
      <c r="D23" s="533"/>
      <c r="E23" s="628"/>
      <c r="F23" s="533"/>
      <c r="G23" s="628"/>
      <c r="H23" s="533"/>
      <c r="I23" s="618"/>
    </row>
    <row r="24" spans="1:11" ht="15" customHeight="1">
      <c r="A24" s="625"/>
      <c r="B24" s="620"/>
      <c r="C24" s="620"/>
      <c r="D24" s="619"/>
      <c r="E24" s="629"/>
      <c r="F24" s="619"/>
      <c r="G24" s="629"/>
      <c r="H24" s="619"/>
      <c r="I24" s="620"/>
    </row>
    <row r="25" spans="1:11" ht="15" customHeight="1">
      <c r="A25" s="626"/>
      <c r="B25" s="390" t="s">
        <v>332</v>
      </c>
      <c r="C25" s="384" t="s">
        <v>331</v>
      </c>
      <c r="D25" s="388" t="s">
        <v>332</v>
      </c>
      <c r="E25" s="389" t="s">
        <v>331</v>
      </c>
      <c r="F25" s="388" t="s">
        <v>332</v>
      </c>
      <c r="G25" s="389" t="s">
        <v>331</v>
      </c>
      <c r="H25" s="388" t="s">
        <v>332</v>
      </c>
      <c r="I25" s="384" t="s">
        <v>331</v>
      </c>
    </row>
    <row r="26" spans="1:11" ht="15" customHeight="1">
      <c r="A26" s="90" t="s">
        <v>324</v>
      </c>
      <c r="B26" s="103">
        <v>5</v>
      </c>
      <c r="C26" s="103">
        <v>54</v>
      </c>
      <c r="D26" s="103">
        <v>40</v>
      </c>
      <c r="E26" s="103">
        <v>1012</v>
      </c>
      <c r="F26" s="103">
        <v>7</v>
      </c>
      <c r="G26" s="103">
        <v>190</v>
      </c>
      <c r="H26" s="103">
        <v>10</v>
      </c>
      <c r="I26" s="103">
        <v>171</v>
      </c>
      <c r="J26" s="273"/>
      <c r="K26" s="273"/>
    </row>
    <row r="27" spans="1:11" s="12" customFormat="1" ht="15" customHeight="1">
      <c r="A27" s="90" t="s">
        <v>274</v>
      </c>
      <c r="B27" s="103">
        <v>5</v>
      </c>
      <c r="C27" s="103">
        <v>54</v>
      </c>
      <c r="D27" s="103">
        <v>39</v>
      </c>
      <c r="E27" s="103">
        <v>1061</v>
      </c>
      <c r="F27" s="103">
        <v>6</v>
      </c>
      <c r="G27" s="103">
        <v>180</v>
      </c>
      <c r="H27" s="103">
        <v>11</v>
      </c>
      <c r="I27" s="103">
        <v>204</v>
      </c>
      <c r="J27" s="119"/>
      <c r="K27" s="119"/>
    </row>
    <row r="28" spans="1:11" s="12" customFormat="1" ht="15" customHeight="1">
      <c r="A28" s="90" t="s">
        <v>273</v>
      </c>
      <c r="B28" s="103">
        <v>5</v>
      </c>
      <c r="C28" s="103">
        <v>54</v>
      </c>
      <c r="D28" s="103">
        <v>40</v>
      </c>
      <c r="E28" s="103">
        <v>1028</v>
      </c>
      <c r="F28" s="103">
        <v>6</v>
      </c>
      <c r="G28" s="103">
        <v>170</v>
      </c>
      <c r="H28" s="103">
        <v>11</v>
      </c>
      <c r="I28" s="103">
        <v>196</v>
      </c>
      <c r="J28" s="119"/>
      <c r="K28" s="119"/>
    </row>
    <row r="29" spans="1:11" s="12" customFormat="1" ht="14.4">
      <c r="A29" s="90" t="s">
        <v>272</v>
      </c>
      <c r="B29" s="103">
        <v>5</v>
      </c>
      <c r="C29" s="103">
        <v>54</v>
      </c>
      <c r="D29" s="103">
        <v>41</v>
      </c>
      <c r="E29" s="387">
        <v>1075</v>
      </c>
      <c r="F29" s="387">
        <v>6</v>
      </c>
      <c r="G29" s="387">
        <v>170</v>
      </c>
      <c r="H29" s="387">
        <v>12</v>
      </c>
      <c r="I29" s="387">
        <v>206</v>
      </c>
      <c r="J29" s="119"/>
      <c r="K29" s="119"/>
    </row>
    <row r="30" spans="1:11" ht="15" customHeight="1" thickBot="1">
      <c r="A30" s="87" t="s">
        <v>271</v>
      </c>
      <c r="B30" s="101">
        <v>5</v>
      </c>
      <c r="C30" s="101">
        <v>54</v>
      </c>
      <c r="D30" s="101">
        <v>44</v>
      </c>
      <c r="E30" s="386">
        <v>1104</v>
      </c>
      <c r="F30" s="386">
        <v>6</v>
      </c>
      <c r="G30" s="386">
        <v>170</v>
      </c>
      <c r="H30" s="386">
        <v>11</v>
      </c>
      <c r="I30" s="386">
        <v>196</v>
      </c>
      <c r="J30" s="273"/>
      <c r="K30" s="273"/>
    </row>
    <row r="31" spans="1:11" ht="15" customHeight="1" thickBot="1">
      <c r="F31" s="119"/>
    </row>
    <row r="32" spans="1:11" ht="15" customHeight="1">
      <c r="A32" s="614" t="s">
        <v>62</v>
      </c>
      <c r="B32" s="616" t="s">
        <v>330</v>
      </c>
      <c r="C32" s="617"/>
      <c r="D32" s="616" t="s">
        <v>329</v>
      </c>
      <c r="E32" s="617"/>
      <c r="F32" s="621" t="s">
        <v>328</v>
      </c>
      <c r="G32" s="617"/>
      <c r="H32" s="12"/>
      <c r="I32" s="12"/>
    </row>
    <row r="33" spans="1:9" ht="15" customHeight="1">
      <c r="A33" s="519"/>
      <c r="B33" s="533"/>
      <c r="C33" s="618"/>
      <c r="D33" s="533"/>
      <c r="E33" s="618"/>
      <c r="F33" s="622"/>
      <c r="G33" s="618"/>
      <c r="H33" s="12"/>
      <c r="I33" s="12"/>
    </row>
    <row r="34" spans="1:9" ht="15" customHeight="1">
      <c r="A34" s="519"/>
      <c r="B34" s="619"/>
      <c r="C34" s="620"/>
      <c r="D34" s="619"/>
      <c r="E34" s="620"/>
      <c r="F34" s="623"/>
      <c r="G34" s="620"/>
      <c r="H34" s="12"/>
      <c r="I34" s="12"/>
    </row>
    <row r="35" spans="1:9" ht="15" customHeight="1">
      <c r="A35" s="615"/>
      <c r="B35" s="385" t="s">
        <v>326</v>
      </c>
      <c r="C35" s="384" t="s">
        <v>327</v>
      </c>
      <c r="D35" s="385" t="s">
        <v>326</v>
      </c>
      <c r="E35" s="384" t="s">
        <v>327</v>
      </c>
      <c r="F35" s="385" t="s">
        <v>326</v>
      </c>
      <c r="G35" s="384" t="s">
        <v>325</v>
      </c>
      <c r="H35" s="12"/>
      <c r="I35" s="12"/>
    </row>
    <row r="36" spans="1:9" ht="15" customHeight="1">
      <c r="A36" s="90" t="s">
        <v>324</v>
      </c>
      <c r="B36" s="12">
        <v>15</v>
      </c>
      <c r="C36" s="12">
        <v>414</v>
      </c>
      <c r="D36" s="12">
        <v>7</v>
      </c>
      <c r="E36" s="12">
        <v>190</v>
      </c>
      <c r="F36" s="103">
        <v>5</v>
      </c>
      <c r="G36" s="103">
        <v>159</v>
      </c>
      <c r="H36" s="12"/>
      <c r="I36" s="12"/>
    </row>
    <row r="37" spans="1:9" s="12" customFormat="1" ht="15" customHeight="1">
      <c r="A37" s="90" t="s">
        <v>274</v>
      </c>
      <c r="B37" s="12">
        <v>16</v>
      </c>
      <c r="C37" s="12">
        <v>474</v>
      </c>
      <c r="D37" s="12">
        <v>8</v>
      </c>
      <c r="E37" s="12">
        <v>250</v>
      </c>
      <c r="F37" s="103">
        <v>5</v>
      </c>
      <c r="G37" s="103">
        <v>159</v>
      </c>
    </row>
    <row r="38" spans="1:9" s="12" customFormat="1" ht="15" customHeight="1">
      <c r="A38" s="90" t="s">
        <v>273</v>
      </c>
      <c r="B38" s="12">
        <v>17</v>
      </c>
      <c r="C38" s="12">
        <v>500</v>
      </c>
      <c r="D38" s="12">
        <v>8</v>
      </c>
      <c r="E38" s="12">
        <v>250</v>
      </c>
      <c r="F38" s="103">
        <v>5</v>
      </c>
      <c r="G38" s="103">
        <v>159</v>
      </c>
    </row>
    <row r="39" spans="1:9" s="12" customFormat="1" ht="15" customHeight="1">
      <c r="A39" s="90" t="s">
        <v>272</v>
      </c>
      <c r="B39" s="12">
        <v>20</v>
      </c>
      <c r="C39" s="12">
        <v>583</v>
      </c>
      <c r="D39" s="12">
        <v>8</v>
      </c>
      <c r="E39" s="12">
        <v>250</v>
      </c>
      <c r="F39" s="103">
        <v>5</v>
      </c>
      <c r="G39" s="103">
        <v>159</v>
      </c>
    </row>
    <row r="40" spans="1:9" ht="15" customHeight="1" thickBot="1">
      <c r="A40" s="87" t="s">
        <v>271</v>
      </c>
      <c r="B40" s="49">
        <v>21</v>
      </c>
      <c r="C40" s="49">
        <v>613</v>
      </c>
      <c r="D40" s="49">
        <v>8</v>
      </c>
      <c r="E40" s="49">
        <v>250</v>
      </c>
      <c r="F40" s="101">
        <v>6</v>
      </c>
      <c r="G40" s="101">
        <v>188</v>
      </c>
    </row>
    <row r="41" spans="1:9">
      <c r="A41" s="77" t="s">
        <v>323</v>
      </c>
      <c r="B41" s="12"/>
      <c r="C41" s="12"/>
      <c r="D41" s="12"/>
      <c r="E41" s="12"/>
      <c r="F41" s="12"/>
      <c r="G41" s="12"/>
      <c r="H41" s="12"/>
      <c r="I41" s="12"/>
    </row>
    <row r="42" spans="1:9">
      <c r="A42" s="77" t="s">
        <v>322</v>
      </c>
    </row>
    <row r="43" spans="1:9" ht="15" customHeight="1">
      <c r="A43" s="84" t="s">
        <v>321</v>
      </c>
      <c r="B43" s="12"/>
      <c r="C43" s="12"/>
      <c r="D43" s="12"/>
      <c r="E43" s="12"/>
      <c r="F43" s="12"/>
      <c r="G43" s="12"/>
      <c r="H43" s="12"/>
      <c r="I43" s="12"/>
    </row>
  </sheetData>
  <mergeCells count="19">
    <mergeCell ref="H22:I24"/>
    <mergeCell ref="J2:K4"/>
    <mergeCell ref="A2:A5"/>
    <mergeCell ref="B2:C4"/>
    <mergeCell ref="D2:E4"/>
    <mergeCell ref="F2:G4"/>
    <mergeCell ref="H2:I4"/>
    <mergeCell ref="A32:A35"/>
    <mergeCell ref="B32:C34"/>
    <mergeCell ref="D32:E34"/>
    <mergeCell ref="F32:G34"/>
    <mergeCell ref="A12:A15"/>
    <mergeCell ref="B12:C14"/>
    <mergeCell ref="D12:E14"/>
    <mergeCell ref="F12:G14"/>
    <mergeCell ref="A22:A25"/>
    <mergeCell ref="B22:C24"/>
    <mergeCell ref="D22:E24"/>
    <mergeCell ref="F22:G24"/>
  </mergeCells>
  <phoneticPr fontId="3"/>
  <pageMargins left="0.74803149606299213" right="0.74803149606299213" top="0.98425196850393704" bottom="0.98425196850393704" header="0.51181102362204722" footer="0.51181102362204722"/>
  <pageSetup paperSize="9" scale="85" orientation="portrait" cellComments="asDisplaye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18091-B985-43AB-B612-52F7548145C3}">
  <dimension ref="A1:H44"/>
  <sheetViews>
    <sheetView tabSelected="1" view="pageBreakPreview" topLeftCell="A22" zoomScaleNormal="100" zoomScaleSheetLayoutView="100" workbookViewId="0"/>
  </sheetViews>
  <sheetFormatPr defaultRowHeight="13.2"/>
  <cols>
    <col min="1" max="1" width="16.6640625" style="32" customWidth="1"/>
    <col min="2" max="3" width="11.21875" customWidth="1"/>
    <col min="4" max="4" width="13.77734375" customWidth="1"/>
    <col min="5" max="7" width="11.21875" customWidth="1"/>
  </cols>
  <sheetData>
    <row r="1" spans="1:7" ht="29.25" customHeight="1">
      <c r="A1" s="1" t="s">
        <v>137</v>
      </c>
    </row>
    <row r="2" spans="1:7" ht="18" customHeight="1" thickBot="1">
      <c r="A2" s="196" t="s">
        <v>136</v>
      </c>
      <c r="B2" s="195"/>
      <c r="C2" s="193"/>
      <c r="D2" s="193"/>
      <c r="E2" s="194"/>
      <c r="F2" s="193"/>
      <c r="G2" s="211" t="s">
        <v>135</v>
      </c>
    </row>
    <row r="3" spans="1:7" ht="25.5" customHeight="1">
      <c r="A3" s="192" t="s">
        <v>62</v>
      </c>
      <c r="B3" s="189" t="s">
        <v>115</v>
      </c>
      <c r="C3" s="191" t="s">
        <v>126</v>
      </c>
      <c r="D3" s="191" t="s">
        <v>125</v>
      </c>
      <c r="E3" s="190" t="s">
        <v>130</v>
      </c>
      <c r="F3" s="189" t="s">
        <v>123</v>
      </c>
      <c r="G3" s="188" t="s">
        <v>129</v>
      </c>
    </row>
    <row r="4" spans="1:7" ht="18" customHeight="1">
      <c r="A4" s="186" t="s">
        <v>76</v>
      </c>
      <c r="B4" s="187">
        <v>19099</v>
      </c>
      <c r="C4" s="183">
        <v>244335</v>
      </c>
      <c r="D4" s="183">
        <v>555012805</v>
      </c>
      <c r="E4" s="184">
        <v>12.8</v>
      </c>
      <c r="F4" s="183">
        <v>2272</v>
      </c>
      <c r="G4" s="183">
        <v>29060</v>
      </c>
    </row>
    <row r="5" spans="1:7" s="182" customFormat="1" ht="18" customHeight="1">
      <c r="A5" s="186" t="s">
        <v>75</v>
      </c>
      <c r="B5" s="187">
        <v>18741</v>
      </c>
      <c r="C5" s="183">
        <v>273777</v>
      </c>
      <c r="D5" s="183">
        <v>628832701</v>
      </c>
      <c r="E5" s="184">
        <v>14.6</v>
      </c>
      <c r="F5" s="183">
        <v>2297</v>
      </c>
      <c r="G5" s="183">
        <v>33554</v>
      </c>
    </row>
    <row r="6" spans="1:7" s="182" customFormat="1" ht="18" customHeight="1">
      <c r="A6" s="186" t="s">
        <v>74</v>
      </c>
      <c r="B6" s="185">
        <v>18369</v>
      </c>
      <c r="C6" s="183">
        <v>288827</v>
      </c>
      <c r="D6" s="183">
        <v>658293519</v>
      </c>
      <c r="E6" s="184">
        <v>15.7</v>
      </c>
      <c r="F6" s="183">
        <v>2279.1999999999998</v>
      </c>
      <c r="G6" s="183">
        <v>35837.199999999997</v>
      </c>
    </row>
    <row r="7" spans="1:7" s="182" customFormat="1" ht="18" customHeight="1">
      <c r="A7" s="186" t="s">
        <v>73</v>
      </c>
      <c r="B7" s="185">
        <v>17824</v>
      </c>
      <c r="C7" s="183">
        <v>331038</v>
      </c>
      <c r="D7" s="183">
        <v>747728034</v>
      </c>
      <c r="E7" s="184">
        <v>18.600000000000001</v>
      </c>
      <c r="F7" s="183">
        <v>2259</v>
      </c>
      <c r="G7" s="183">
        <v>41951</v>
      </c>
    </row>
    <row r="8" spans="1:7" s="177" customFormat="1" ht="18" customHeight="1" thickBot="1">
      <c r="A8" s="181" t="s">
        <v>72</v>
      </c>
      <c r="B8" s="180">
        <v>17292</v>
      </c>
      <c r="C8" s="178">
        <v>317912</v>
      </c>
      <c r="D8" s="178">
        <v>686491837</v>
      </c>
      <c r="E8" s="179">
        <f>ROUND(C8/B8,1)</f>
        <v>18.399999999999999</v>
      </c>
      <c r="F8" s="178">
        <f>ROUND(D8/C8,0)</f>
        <v>2159</v>
      </c>
      <c r="G8" s="178">
        <f>ROUND(D8/B8,0)</f>
        <v>39700</v>
      </c>
    </row>
    <row r="9" spans="1:7" ht="10.5" customHeight="1">
      <c r="A9" s="210"/>
      <c r="B9" s="195"/>
      <c r="C9" s="193"/>
      <c r="D9" s="193"/>
      <c r="E9" s="194"/>
      <c r="F9" s="193"/>
      <c r="G9" s="193"/>
    </row>
    <row r="10" spans="1:7" ht="18" customHeight="1" thickBot="1">
      <c r="A10" s="196" t="s">
        <v>134</v>
      </c>
      <c r="B10" s="195"/>
      <c r="C10" s="193"/>
      <c r="D10" s="193"/>
      <c r="E10" s="194"/>
      <c r="F10" s="193"/>
      <c r="G10" s="193"/>
    </row>
    <row r="11" spans="1:7" ht="25.5" customHeight="1">
      <c r="A11" s="192" t="s">
        <v>62</v>
      </c>
      <c r="B11" s="189" t="s">
        <v>115</v>
      </c>
      <c r="C11" s="191" t="s">
        <v>126</v>
      </c>
      <c r="D11" s="191" t="s">
        <v>125</v>
      </c>
      <c r="E11" s="190" t="s">
        <v>130</v>
      </c>
      <c r="F11" s="189" t="s">
        <v>123</v>
      </c>
      <c r="G11" s="188" t="s">
        <v>129</v>
      </c>
    </row>
    <row r="12" spans="1:7" ht="18" customHeight="1">
      <c r="A12" s="186" t="s">
        <v>76</v>
      </c>
      <c r="B12" s="187">
        <v>2274</v>
      </c>
      <c r="C12" s="183">
        <v>28908</v>
      </c>
      <c r="D12" s="183">
        <v>83908832</v>
      </c>
      <c r="E12" s="184">
        <v>12.7</v>
      </c>
      <c r="F12" s="183">
        <v>2903</v>
      </c>
      <c r="G12" s="183">
        <v>36899</v>
      </c>
    </row>
    <row r="13" spans="1:7" s="182" customFormat="1" ht="18" customHeight="1">
      <c r="A13" s="186" t="s">
        <v>75</v>
      </c>
      <c r="B13" s="187">
        <v>2145</v>
      </c>
      <c r="C13" s="183">
        <v>30869</v>
      </c>
      <c r="D13" s="183">
        <v>89579042</v>
      </c>
      <c r="E13" s="184">
        <v>14.4</v>
      </c>
      <c r="F13" s="183">
        <v>2902</v>
      </c>
      <c r="G13" s="183">
        <v>41762</v>
      </c>
    </row>
    <row r="14" spans="1:7" s="182" customFormat="1" ht="18" customHeight="1">
      <c r="A14" s="186" t="s">
        <v>74</v>
      </c>
      <c r="B14" s="185">
        <v>2025</v>
      </c>
      <c r="C14" s="183">
        <v>30798</v>
      </c>
      <c r="D14" s="183">
        <v>91234964</v>
      </c>
      <c r="E14" s="184">
        <v>15.2</v>
      </c>
      <c r="F14" s="183">
        <v>2962.4</v>
      </c>
      <c r="G14" s="183">
        <v>45054.3</v>
      </c>
    </row>
    <row r="15" spans="1:7" s="182" customFormat="1" ht="18" customHeight="1">
      <c r="A15" s="186" t="s">
        <v>73</v>
      </c>
      <c r="B15" s="185">
        <v>1967</v>
      </c>
      <c r="C15" s="183">
        <v>33092</v>
      </c>
      <c r="D15" s="183">
        <v>101147964</v>
      </c>
      <c r="E15" s="184">
        <v>16.8</v>
      </c>
      <c r="F15" s="183">
        <v>3057</v>
      </c>
      <c r="G15" s="183">
        <v>51422</v>
      </c>
    </row>
    <row r="16" spans="1:7" s="177" customFormat="1" ht="18" customHeight="1" thickBot="1">
      <c r="A16" s="181" t="s">
        <v>72</v>
      </c>
      <c r="B16" s="180">
        <v>2019</v>
      </c>
      <c r="C16" s="178">
        <v>32692</v>
      </c>
      <c r="D16" s="178">
        <v>95538835</v>
      </c>
      <c r="E16" s="179">
        <f>ROUND(C16/B16,1)</f>
        <v>16.2</v>
      </c>
      <c r="F16" s="178">
        <f>ROUND(D16/C16,0)</f>
        <v>2922</v>
      </c>
      <c r="G16" s="178">
        <f>ROUND(D16/B16,0)</f>
        <v>47320</v>
      </c>
    </row>
    <row r="17" spans="1:8" ht="10.5" customHeight="1">
      <c r="A17" s="209"/>
      <c r="B17" s="203"/>
      <c r="C17" s="202"/>
      <c r="D17" s="202"/>
      <c r="E17" s="200"/>
      <c r="F17" s="202"/>
      <c r="G17" s="202"/>
    </row>
    <row r="18" spans="1:8" ht="18" customHeight="1" thickBot="1">
      <c r="A18" s="196" t="s">
        <v>133</v>
      </c>
      <c r="B18" s="195"/>
      <c r="C18" s="193"/>
      <c r="D18" s="193"/>
      <c r="E18" s="193"/>
      <c r="F18" s="194"/>
      <c r="G18" s="193"/>
      <c r="H18" s="193"/>
    </row>
    <row r="19" spans="1:8" ht="25.5" customHeight="1">
      <c r="A19" s="192" t="s">
        <v>62</v>
      </c>
      <c r="B19" s="189" t="s">
        <v>115</v>
      </c>
      <c r="C19" s="191" t="s">
        <v>126</v>
      </c>
      <c r="D19" s="208" t="s">
        <v>132</v>
      </c>
      <c r="E19" s="190" t="s">
        <v>130</v>
      </c>
      <c r="F19" s="189" t="s">
        <v>123</v>
      </c>
      <c r="G19" s="188" t="s">
        <v>129</v>
      </c>
    </row>
    <row r="20" spans="1:8" ht="18" customHeight="1">
      <c r="A20" s="186" t="s">
        <v>76</v>
      </c>
      <c r="B20" s="187">
        <v>118</v>
      </c>
      <c r="C20" s="183">
        <v>1165</v>
      </c>
      <c r="D20" s="207">
        <v>4252179</v>
      </c>
      <c r="E20" s="184">
        <v>9.9</v>
      </c>
      <c r="F20" s="183">
        <v>3650</v>
      </c>
      <c r="G20" s="183">
        <v>36035</v>
      </c>
    </row>
    <row r="21" spans="1:8" s="182" customFormat="1" ht="18" customHeight="1">
      <c r="A21" s="186" t="s">
        <v>75</v>
      </c>
      <c r="B21" s="187">
        <v>123</v>
      </c>
      <c r="C21" s="183">
        <v>1342</v>
      </c>
      <c r="D21" s="207">
        <v>4142644</v>
      </c>
      <c r="E21" s="184">
        <v>10.9</v>
      </c>
      <c r="F21" s="183">
        <v>3087</v>
      </c>
      <c r="G21" s="183">
        <v>33680</v>
      </c>
    </row>
    <row r="22" spans="1:8" s="182" customFormat="1" ht="18" customHeight="1">
      <c r="A22" s="186" t="s">
        <v>74</v>
      </c>
      <c r="B22" s="185">
        <v>123</v>
      </c>
      <c r="C22" s="183">
        <v>1319</v>
      </c>
      <c r="D22" s="207">
        <v>4109704</v>
      </c>
      <c r="E22" s="184">
        <v>10.7</v>
      </c>
      <c r="F22" s="183">
        <v>3115.8</v>
      </c>
      <c r="G22" s="183">
        <v>33412.199999999997</v>
      </c>
    </row>
    <row r="23" spans="1:8" s="182" customFormat="1" ht="18" customHeight="1">
      <c r="A23" s="186" t="s">
        <v>73</v>
      </c>
      <c r="B23" s="185">
        <v>102</v>
      </c>
      <c r="C23" s="183">
        <v>1318</v>
      </c>
      <c r="D23" s="207">
        <v>3448119</v>
      </c>
      <c r="E23" s="184">
        <v>12.9</v>
      </c>
      <c r="F23" s="183">
        <v>2616</v>
      </c>
      <c r="G23" s="183">
        <v>33805</v>
      </c>
    </row>
    <row r="24" spans="1:8" s="177" customFormat="1" ht="18" customHeight="1" thickBot="1">
      <c r="A24" s="206" t="s">
        <v>72</v>
      </c>
      <c r="B24" s="205">
        <v>86</v>
      </c>
      <c r="C24" s="178">
        <v>1023</v>
      </c>
      <c r="D24" s="204">
        <v>2647039</v>
      </c>
      <c r="E24" s="179">
        <f>ROUND(C24/B24,1)</f>
        <v>11.9</v>
      </c>
      <c r="F24" s="178">
        <f>ROUND(D24/C24,0)</f>
        <v>2588</v>
      </c>
      <c r="G24" s="178">
        <f>ROUND(D24/B24,0)</f>
        <v>30780</v>
      </c>
    </row>
    <row r="25" spans="1:8" ht="10.5" customHeight="1">
      <c r="A25" s="198"/>
      <c r="B25" s="203"/>
      <c r="C25" s="202"/>
      <c r="D25" s="201"/>
      <c r="E25" s="200"/>
      <c r="F25" s="199"/>
      <c r="G25" s="199"/>
    </row>
    <row r="26" spans="1:8" ht="18" customHeight="1" thickBot="1">
      <c r="A26" s="196" t="s">
        <v>131</v>
      </c>
      <c r="B26" s="195"/>
      <c r="C26" s="193"/>
      <c r="D26" s="193"/>
      <c r="E26" s="194"/>
      <c r="F26" s="193"/>
      <c r="G26" s="193"/>
    </row>
    <row r="27" spans="1:8" ht="25.5" customHeight="1">
      <c r="A27" s="192" t="s">
        <v>62</v>
      </c>
      <c r="B27" s="189" t="s">
        <v>115</v>
      </c>
      <c r="C27" s="191" t="s">
        <v>126</v>
      </c>
      <c r="D27" s="191" t="s">
        <v>125</v>
      </c>
      <c r="E27" s="190" t="s">
        <v>130</v>
      </c>
      <c r="F27" s="189" t="s">
        <v>123</v>
      </c>
      <c r="G27" s="188" t="s">
        <v>129</v>
      </c>
    </row>
    <row r="28" spans="1:8" ht="18" customHeight="1">
      <c r="A28" s="186" t="s">
        <v>76</v>
      </c>
      <c r="B28" s="187">
        <v>4885</v>
      </c>
      <c r="C28" s="183">
        <v>155496</v>
      </c>
      <c r="D28" s="183">
        <v>807133416</v>
      </c>
      <c r="E28" s="184">
        <v>31.8</v>
      </c>
      <c r="F28" s="183">
        <v>5191</v>
      </c>
      <c r="G28" s="183">
        <v>165227</v>
      </c>
    </row>
    <row r="29" spans="1:8" s="182" customFormat="1" ht="18" customHeight="1">
      <c r="A29" s="186" t="s">
        <v>75</v>
      </c>
      <c r="B29" s="187">
        <v>4994</v>
      </c>
      <c r="C29" s="183">
        <v>159081</v>
      </c>
      <c r="D29" s="183">
        <v>872130769</v>
      </c>
      <c r="E29" s="184">
        <v>31.9</v>
      </c>
      <c r="F29" s="183">
        <v>5482</v>
      </c>
      <c r="G29" s="183">
        <v>174636</v>
      </c>
    </row>
    <row r="30" spans="1:8" s="182" customFormat="1" ht="18" customHeight="1">
      <c r="A30" s="186" t="s">
        <v>74</v>
      </c>
      <c r="B30" s="185">
        <v>5014</v>
      </c>
      <c r="C30" s="183">
        <v>164547</v>
      </c>
      <c r="D30" s="183">
        <v>847466996</v>
      </c>
      <c r="E30" s="184">
        <v>32.799999999999997</v>
      </c>
      <c r="F30" s="183">
        <v>5150.3</v>
      </c>
      <c r="G30" s="183">
        <v>169020.1</v>
      </c>
    </row>
    <row r="31" spans="1:8" s="182" customFormat="1" ht="18" customHeight="1">
      <c r="A31" s="186" t="s">
        <v>73</v>
      </c>
      <c r="B31" s="185">
        <v>5087</v>
      </c>
      <c r="C31" s="183">
        <v>170557</v>
      </c>
      <c r="D31" s="183">
        <v>876804769</v>
      </c>
      <c r="E31" s="184">
        <v>33.5</v>
      </c>
      <c r="F31" s="183">
        <v>5141</v>
      </c>
      <c r="G31" s="183">
        <v>172362</v>
      </c>
    </row>
    <row r="32" spans="1:8" s="177" customFormat="1" ht="18" customHeight="1" thickBot="1">
      <c r="A32" s="181" t="s">
        <v>72</v>
      </c>
      <c r="B32" s="180">
        <v>5161</v>
      </c>
      <c r="C32" s="178">
        <v>175027</v>
      </c>
      <c r="D32" s="178">
        <v>875471573</v>
      </c>
      <c r="E32" s="179">
        <f>ROUND(C32/B32,1)</f>
        <v>33.9</v>
      </c>
      <c r="F32" s="178">
        <f>ROUND(D32/C32,0)</f>
        <v>5002</v>
      </c>
      <c r="G32" s="178">
        <f>ROUND(D32/B32,0)</f>
        <v>169632</v>
      </c>
    </row>
    <row r="33" spans="1:7" ht="10.5" customHeight="1">
      <c r="A33" s="198"/>
      <c r="B33" s="195"/>
      <c r="C33" s="193"/>
      <c r="D33" s="193"/>
      <c r="E33" s="194"/>
      <c r="F33" s="197"/>
      <c r="G33" s="197"/>
    </row>
    <row r="34" spans="1:7" ht="18" customHeight="1" thickBot="1">
      <c r="A34" s="196" t="s">
        <v>128</v>
      </c>
      <c r="B34" s="195"/>
      <c r="C34" s="193"/>
      <c r="D34" s="193"/>
      <c r="E34" s="194"/>
      <c r="F34" s="193"/>
      <c r="G34" s="193"/>
    </row>
    <row r="35" spans="1:7" ht="25.5" customHeight="1">
      <c r="A35" s="192" t="s">
        <v>62</v>
      </c>
      <c r="B35" s="189" t="s">
        <v>127</v>
      </c>
      <c r="C35" s="191" t="s">
        <v>126</v>
      </c>
      <c r="D35" s="191" t="s">
        <v>125</v>
      </c>
      <c r="E35" s="190" t="s">
        <v>124</v>
      </c>
      <c r="F35" s="189" t="s">
        <v>123</v>
      </c>
      <c r="G35" s="188" t="s">
        <v>122</v>
      </c>
    </row>
    <row r="36" spans="1:7" ht="18" customHeight="1">
      <c r="A36" s="186" t="s">
        <v>121</v>
      </c>
      <c r="B36" s="187">
        <v>14</v>
      </c>
      <c r="C36" s="183">
        <v>69</v>
      </c>
      <c r="D36" s="183">
        <v>1584804</v>
      </c>
      <c r="E36" s="184">
        <v>4.9000000000000004</v>
      </c>
      <c r="F36" s="183">
        <v>22968</v>
      </c>
      <c r="G36" s="183">
        <v>113200</v>
      </c>
    </row>
    <row r="37" spans="1:7" s="182" customFormat="1" ht="18" customHeight="1">
      <c r="A37" s="186" t="s">
        <v>75</v>
      </c>
      <c r="B37" s="187">
        <v>9</v>
      </c>
      <c r="C37" s="183">
        <v>72</v>
      </c>
      <c r="D37" s="183">
        <v>1234975</v>
      </c>
      <c r="E37" s="184">
        <v>8</v>
      </c>
      <c r="F37" s="183">
        <v>17152</v>
      </c>
      <c r="G37" s="183">
        <v>137219</v>
      </c>
    </row>
    <row r="38" spans="1:7" s="182" customFormat="1" ht="18" customHeight="1">
      <c r="A38" s="186" t="s">
        <v>74</v>
      </c>
      <c r="B38" s="185">
        <v>9</v>
      </c>
      <c r="C38" s="183">
        <v>97</v>
      </c>
      <c r="D38" s="183">
        <v>1392704</v>
      </c>
      <c r="E38" s="184">
        <v>10.8</v>
      </c>
      <c r="F38" s="183">
        <v>14357.8</v>
      </c>
      <c r="G38" s="183">
        <v>154744.9</v>
      </c>
    </row>
    <row r="39" spans="1:7" s="182" customFormat="1" ht="18" customHeight="1">
      <c r="A39" s="186" t="s">
        <v>73</v>
      </c>
      <c r="B39" s="185">
        <v>12</v>
      </c>
      <c r="C39" s="183">
        <v>79</v>
      </c>
      <c r="D39" s="183">
        <v>1556334</v>
      </c>
      <c r="E39" s="184">
        <v>6.6</v>
      </c>
      <c r="F39" s="183">
        <v>19700</v>
      </c>
      <c r="G39" s="183">
        <v>129695</v>
      </c>
    </row>
    <row r="40" spans="1:7" s="177" customFormat="1" ht="18" customHeight="1" thickBot="1">
      <c r="A40" s="181" t="s">
        <v>72</v>
      </c>
      <c r="B40" s="180">
        <v>7</v>
      </c>
      <c r="C40" s="178">
        <v>56</v>
      </c>
      <c r="D40" s="178">
        <v>946832</v>
      </c>
      <c r="E40" s="179">
        <f>ROUND(C40/B40,1)</f>
        <v>8</v>
      </c>
      <c r="F40" s="178">
        <f>ROUND(D40/C40,0)</f>
        <v>16908</v>
      </c>
      <c r="G40" s="178">
        <f>ROUND(D40/B40,0)</f>
        <v>135262</v>
      </c>
    </row>
    <row r="41" spans="1:7" s="172" customFormat="1" ht="16.5" customHeight="1">
      <c r="A41" s="171" t="s">
        <v>120</v>
      </c>
      <c r="B41" s="176"/>
      <c r="C41" s="175"/>
      <c r="D41" s="175"/>
      <c r="E41" s="174"/>
      <c r="F41" s="173"/>
      <c r="G41" s="173"/>
    </row>
    <row r="42" spans="1:7" s="172" customFormat="1" ht="16.5" customHeight="1">
      <c r="A42" s="171" t="s">
        <v>119</v>
      </c>
      <c r="B42" s="176"/>
      <c r="C42" s="175"/>
      <c r="D42" s="175"/>
      <c r="E42" s="174"/>
      <c r="F42" s="173"/>
      <c r="G42" s="173"/>
    </row>
    <row r="43" spans="1:7" s="169" customFormat="1" ht="16.5" customHeight="1">
      <c r="A43" s="171" t="s">
        <v>118</v>
      </c>
      <c r="B43" s="170"/>
      <c r="C43" s="170"/>
      <c r="D43" s="170"/>
      <c r="E43" s="170"/>
      <c r="F43" s="170"/>
      <c r="G43" s="170"/>
    </row>
    <row r="44" spans="1:7" ht="15.75" customHeight="1"/>
  </sheetData>
  <phoneticPr fontId="3"/>
  <pageMargins left="0.74803149606299213" right="0.74803149606299213" top="0.98425196850393704" bottom="0.59055118110236227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2B53-9D56-4DDA-B9E3-312BA07A5032}">
  <dimension ref="A1:K29"/>
  <sheetViews>
    <sheetView tabSelected="1" view="pageBreakPreview" zoomScaleNormal="100" zoomScaleSheetLayoutView="100" workbookViewId="0"/>
  </sheetViews>
  <sheetFormatPr defaultRowHeight="13.2"/>
  <cols>
    <col min="1" max="1" width="13.33203125" style="32" customWidth="1"/>
    <col min="2" max="8" width="9.77734375" customWidth="1"/>
    <col min="9" max="11" width="7.44140625" customWidth="1"/>
  </cols>
  <sheetData>
    <row r="1" spans="1:11" ht="29.25" customHeight="1" thickBot="1">
      <c r="A1" s="76" t="s">
        <v>57</v>
      </c>
      <c r="B1" s="74"/>
      <c r="C1" s="74"/>
      <c r="D1" s="74"/>
      <c r="E1" s="74"/>
      <c r="F1" s="74"/>
      <c r="G1" s="75" t="s">
        <v>56</v>
      </c>
      <c r="H1" s="74"/>
      <c r="J1" s="74"/>
    </row>
    <row r="2" spans="1:11" ht="16.5" customHeight="1">
      <c r="A2" s="485" t="s">
        <v>3</v>
      </c>
      <c r="B2" s="488" t="s">
        <v>55</v>
      </c>
      <c r="C2" s="489"/>
      <c r="D2" s="489"/>
      <c r="E2" s="489"/>
      <c r="F2" s="490"/>
      <c r="G2" s="491" t="s">
        <v>54</v>
      </c>
    </row>
    <row r="3" spans="1:11" ht="16.5" customHeight="1">
      <c r="A3" s="486"/>
      <c r="B3" s="494" t="s">
        <v>53</v>
      </c>
      <c r="C3" s="495"/>
      <c r="D3" s="496"/>
      <c r="E3" s="497" t="s">
        <v>52</v>
      </c>
      <c r="F3" s="497" t="s">
        <v>51</v>
      </c>
      <c r="G3" s="492"/>
    </row>
    <row r="4" spans="1:11" ht="16.5" customHeight="1">
      <c r="A4" s="487"/>
      <c r="B4" s="73" t="s">
        <v>50</v>
      </c>
      <c r="C4" s="73" t="s">
        <v>49</v>
      </c>
      <c r="D4" s="73" t="s">
        <v>48</v>
      </c>
      <c r="E4" s="498"/>
      <c r="F4" s="498"/>
      <c r="G4" s="493"/>
    </row>
    <row r="5" spans="1:11" ht="16.5" customHeight="1">
      <c r="A5" s="55" t="s">
        <v>31</v>
      </c>
      <c r="B5" s="54">
        <v>14621</v>
      </c>
      <c r="C5" s="54">
        <v>201</v>
      </c>
      <c r="D5" s="69">
        <v>14822</v>
      </c>
      <c r="E5" s="54">
        <v>11162</v>
      </c>
      <c r="F5" s="54">
        <v>25984</v>
      </c>
      <c r="G5" s="53">
        <v>78.5</v>
      </c>
    </row>
    <row r="6" spans="1:11" s="12" customFormat="1" ht="16.5" customHeight="1">
      <c r="A6" s="55" t="s">
        <v>25</v>
      </c>
      <c r="B6" s="72">
        <v>14243</v>
      </c>
      <c r="C6" s="54">
        <v>188</v>
      </c>
      <c r="D6" s="69">
        <v>14431</v>
      </c>
      <c r="E6" s="54">
        <v>10815</v>
      </c>
      <c r="F6" s="54">
        <v>25246</v>
      </c>
      <c r="G6" s="53">
        <v>80.599999999999994</v>
      </c>
    </row>
    <row r="7" spans="1:11" s="12" customFormat="1" ht="16.5" customHeight="1">
      <c r="A7" s="55" t="s">
        <v>26</v>
      </c>
      <c r="B7" s="54">
        <v>13949</v>
      </c>
      <c r="C7" s="54">
        <v>201</v>
      </c>
      <c r="D7" s="69">
        <v>14150</v>
      </c>
      <c r="E7" s="54">
        <v>10380</v>
      </c>
      <c r="F7" s="54">
        <v>24530</v>
      </c>
      <c r="G7" s="53">
        <v>82.4</v>
      </c>
    </row>
    <row r="8" spans="1:11" s="12" customFormat="1" ht="16.5" customHeight="1">
      <c r="A8" s="55" t="s">
        <v>27</v>
      </c>
      <c r="B8" s="54">
        <v>13717</v>
      </c>
      <c r="C8" s="54">
        <v>218</v>
      </c>
      <c r="D8" s="69">
        <v>13935</v>
      </c>
      <c r="E8" s="54">
        <v>9848</v>
      </c>
      <c r="F8" s="54">
        <v>23783</v>
      </c>
      <c r="G8" s="53">
        <v>82.1</v>
      </c>
      <c r="H8" s="67"/>
      <c r="I8" s="68"/>
      <c r="J8" s="67"/>
      <c r="K8" s="67"/>
    </row>
    <row r="9" spans="1:11" s="15" customFormat="1" ht="16.5" customHeight="1" thickBot="1">
      <c r="A9" s="52" t="s">
        <v>47</v>
      </c>
      <c r="B9" s="51">
        <v>13498</v>
      </c>
      <c r="C9" s="51">
        <v>196</v>
      </c>
      <c r="D9" s="66">
        <v>13694</v>
      </c>
      <c r="E9" s="51">
        <v>9159</v>
      </c>
      <c r="F9" s="51">
        <v>22853</v>
      </c>
      <c r="G9" s="50">
        <v>83</v>
      </c>
      <c r="H9" s="64"/>
      <c r="I9" s="65"/>
      <c r="J9" s="64"/>
      <c r="K9" s="64"/>
    </row>
    <row r="10" spans="1:11" ht="16.5" customHeight="1" thickBot="1">
      <c r="A10" s="71"/>
      <c r="B10" s="64"/>
      <c r="C10" s="64"/>
      <c r="D10" s="70"/>
      <c r="E10" s="64"/>
      <c r="F10" s="64"/>
      <c r="G10" s="65"/>
      <c r="H10" s="64"/>
      <c r="I10" s="65"/>
      <c r="J10" s="64"/>
      <c r="K10" s="64"/>
    </row>
    <row r="11" spans="1:11" ht="16.5" customHeight="1">
      <c r="A11" s="485" t="s">
        <v>3</v>
      </c>
      <c r="B11" s="499" t="s">
        <v>46</v>
      </c>
      <c r="C11" s="500"/>
      <c r="D11" s="500"/>
      <c r="E11" s="500"/>
      <c r="F11" s="500"/>
      <c r="G11" s="500"/>
      <c r="H11" s="500"/>
    </row>
    <row r="12" spans="1:11" ht="16.5" customHeight="1">
      <c r="A12" s="486"/>
      <c r="B12" s="501" t="s">
        <v>45</v>
      </c>
      <c r="C12" s="503" t="s">
        <v>44</v>
      </c>
      <c r="D12" s="501" t="s">
        <v>43</v>
      </c>
      <c r="E12" s="505" t="s">
        <v>42</v>
      </c>
      <c r="F12" s="506" t="s">
        <v>41</v>
      </c>
      <c r="G12" s="508" t="s">
        <v>40</v>
      </c>
      <c r="H12" s="505" t="s">
        <v>39</v>
      </c>
    </row>
    <row r="13" spans="1:11" ht="16.5" customHeight="1">
      <c r="A13" s="487"/>
      <c r="B13" s="502"/>
      <c r="C13" s="504"/>
      <c r="D13" s="502"/>
      <c r="E13" s="493"/>
      <c r="F13" s="507"/>
      <c r="G13" s="509"/>
      <c r="H13" s="510"/>
    </row>
    <row r="14" spans="1:11" ht="16.5" customHeight="1">
      <c r="A14" s="55" t="s">
        <v>31</v>
      </c>
      <c r="B14" s="54">
        <v>3144</v>
      </c>
      <c r="C14" s="53">
        <v>21.4</v>
      </c>
      <c r="D14" s="54">
        <v>1086</v>
      </c>
      <c r="E14" s="54">
        <v>1788</v>
      </c>
      <c r="F14" s="54">
        <v>145</v>
      </c>
      <c r="G14" s="69">
        <v>78</v>
      </c>
      <c r="H14" s="69">
        <v>47</v>
      </c>
    </row>
    <row r="15" spans="1:11" s="12" customFormat="1" ht="16.5" customHeight="1">
      <c r="A15" s="55" t="s">
        <v>25</v>
      </c>
      <c r="B15" s="54">
        <v>3213</v>
      </c>
      <c r="C15" s="53">
        <v>22.5</v>
      </c>
      <c r="D15" s="54">
        <v>1112</v>
      </c>
      <c r="E15" s="54">
        <v>1782</v>
      </c>
      <c r="F15" s="54">
        <v>145</v>
      </c>
      <c r="G15" s="54">
        <v>113</v>
      </c>
      <c r="H15" s="69">
        <v>61</v>
      </c>
      <c r="I15" s="68"/>
      <c r="J15" s="67"/>
      <c r="K15" s="67"/>
    </row>
    <row r="16" spans="1:11" s="12" customFormat="1" ht="16.5" customHeight="1">
      <c r="A16" s="55" t="s">
        <v>26</v>
      </c>
      <c r="B16" s="54">
        <v>3212</v>
      </c>
      <c r="C16" s="53">
        <v>23</v>
      </c>
      <c r="D16" s="54">
        <v>1141</v>
      </c>
      <c r="E16" s="54">
        <v>1790</v>
      </c>
      <c r="F16" s="54">
        <v>141</v>
      </c>
      <c r="G16" s="54">
        <v>88</v>
      </c>
      <c r="H16" s="69">
        <v>52</v>
      </c>
      <c r="I16" s="68"/>
      <c r="J16" s="67"/>
      <c r="K16" s="67"/>
    </row>
    <row r="17" spans="1:11" s="12" customFormat="1" ht="16.5" customHeight="1">
      <c r="A17" s="55" t="s">
        <v>27</v>
      </c>
      <c r="B17" s="54">
        <v>3095</v>
      </c>
      <c r="C17" s="53">
        <v>22.6</v>
      </c>
      <c r="D17" s="54">
        <v>1177</v>
      </c>
      <c r="E17" s="54">
        <v>1692</v>
      </c>
      <c r="F17" s="54">
        <v>110</v>
      </c>
      <c r="G17" s="54">
        <v>65</v>
      </c>
      <c r="H17" s="69">
        <v>51</v>
      </c>
      <c r="I17" s="68"/>
      <c r="J17" s="67"/>
      <c r="K17" s="67"/>
    </row>
    <row r="18" spans="1:11" s="15" customFormat="1" ht="16.5" customHeight="1" thickBot="1">
      <c r="A18" s="52" t="s">
        <v>28</v>
      </c>
      <c r="B18" s="51">
        <v>3171</v>
      </c>
      <c r="C18" s="50">
        <v>23.4</v>
      </c>
      <c r="D18" s="51">
        <v>1199</v>
      </c>
      <c r="E18" s="51">
        <v>1718</v>
      </c>
      <c r="F18" s="51">
        <v>126</v>
      </c>
      <c r="G18" s="51">
        <v>85</v>
      </c>
      <c r="H18" s="66">
        <v>43</v>
      </c>
      <c r="I18" s="65"/>
      <c r="J18" s="64"/>
      <c r="K18" s="64"/>
    </row>
    <row r="19" spans="1:11" ht="16.5" customHeight="1" thickBot="1">
      <c r="B19" s="61"/>
      <c r="C19" s="61"/>
      <c r="D19" s="61"/>
      <c r="E19" s="61"/>
      <c r="F19" s="61"/>
      <c r="G19" s="63"/>
      <c r="H19" s="62"/>
      <c r="I19" s="62"/>
      <c r="J19" s="62"/>
      <c r="K19" s="61"/>
    </row>
    <row r="20" spans="1:11" ht="16.5" customHeight="1">
      <c r="A20" s="485" t="s">
        <v>3</v>
      </c>
      <c r="B20" s="499" t="s">
        <v>38</v>
      </c>
      <c r="C20" s="513"/>
      <c r="D20" s="514" t="s">
        <v>37</v>
      </c>
      <c r="E20" s="515"/>
      <c r="F20" s="60" t="s">
        <v>36</v>
      </c>
    </row>
    <row r="21" spans="1:11" ht="16.5" customHeight="1">
      <c r="A21" s="486"/>
      <c r="B21" s="501" t="s">
        <v>32</v>
      </c>
      <c r="C21" s="503" t="s">
        <v>35</v>
      </c>
      <c r="D21" s="516" t="s">
        <v>34</v>
      </c>
      <c r="E21" s="517" t="s">
        <v>33</v>
      </c>
      <c r="F21" s="511" t="s">
        <v>32</v>
      </c>
    </row>
    <row r="22" spans="1:11" ht="16.5" customHeight="1">
      <c r="A22" s="487"/>
      <c r="B22" s="502"/>
      <c r="C22" s="504"/>
      <c r="D22" s="516"/>
      <c r="E22" s="516"/>
      <c r="F22" s="512"/>
    </row>
    <row r="23" spans="1:11" ht="16.5" customHeight="1">
      <c r="A23" s="55" t="s">
        <v>31</v>
      </c>
      <c r="B23" s="59">
        <v>1948</v>
      </c>
      <c r="C23" s="53">
        <v>13.3</v>
      </c>
      <c r="D23" s="58">
        <v>560</v>
      </c>
      <c r="E23" s="57">
        <v>3.8</v>
      </c>
      <c r="F23" s="56">
        <v>49</v>
      </c>
    </row>
    <row r="24" spans="1:11" s="12" customFormat="1" ht="16.5" customHeight="1">
      <c r="A24" s="55" t="s">
        <v>25</v>
      </c>
      <c r="B24" s="54">
        <v>1897</v>
      </c>
      <c r="C24" s="53">
        <v>13.3</v>
      </c>
      <c r="D24" s="54">
        <v>559</v>
      </c>
      <c r="E24" s="53">
        <v>3.9</v>
      </c>
      <c r="F24" s="56">
        <v>23</v>
      </c>
    </row>
    <row r="25" spans="1:11" s="12" customFormat="1" ht="16.5" customHeight="1">
      <c r="A25" s="55" t="s">
        <v>26</v>
      </c>
      <c r="B25" s="54">
        <v>1748</v>
      </c>
      <c r="C25" s="53">
        <v>12.5</v>
      </c>
      <c r="D25" s="54">
        <v>567</v>
      </c>
      <c r="E25" s="53">
        <v>4.0999999999999996</v>
      </c>
      <c r="F25" s="12">
        <v>21</v>
      </c>
    </row>
    <row r="26" spans="1:11" s="12" customFormat="1" ht="16.5" customHeight="1">
      <c r="A26" s="55" t="s">
        <v>27</v>
      </c>
      <c r="B26" s="54">
        <v>1680</v>
      </c>
      <c r="C26" s="53">
        <v>12.5</v>
      </c>
      <c r="D26" s="54">
        <v>540</v>
      </c>
      <c r="E26" s="53">
        <v>3.9</v>
      </c>
      <c r="F26" s="12">
        <v>29</v>
      </c>
    </row>
    <row r="27" spans="1:11" s="15" customFormat="1" ht="16.5" customHeight="1" thickBot="1">
      <c r="A27" s="52" t="s">
        <v>28</v>
      </c>
      <c r="B27" s="51">
        <v>1645</v>
      </c>
      <c r="C27" s="50">
        <v>12.2</v>
      </c>
      <c r="D27" s="51">
        <v>579</v>
      </c>
      <c r="E27" s="50">
        <v>4.3</v>
      </c>
      <c r="F27" s="49">
        <v>47</v>
      </c>
    </row>
    <row r="28" spans="1:11" ht="16.5" customHeight="1">
      <c r="A28" s="48" t="s">
        <v>30</v>
      </c>
    </row>
    <row r="29" spans="1:11" ht="16.5" customHeight="1"/>
  </sheetData>
  <mergeCells count="23">
    <mergeCell ref="F21:F22"/>
    <mergeCell ref="A20:A22"/>
    <mergeCell ref="B20:C20"/>
    <mergeCell ref="D20:E20"/>
    <mergeCell ref="B21:B22"/>
    <mergeCell ref="C21:C22"/>
    <mergeCell ref="D21:D22"/>
    <mergeCell ref="E21:E22"/>
    <mergeCell ref="A11:A13"/>
    <mergeCell ref="B11:H11"/>
    <mergeCell ref="B12:B13"/>
    <mergeCell ref="C12:C13"/>
    <mergeCell ref="D12:D13"/>
    <mergeCell ref="E12:E13"/>
    <mergeCell ref="F12:F13"/>
    <mergeCell ref="G12:G13"/>
    <mergeCell ref="H12:H13"/>
    <mergeCell ref="A2:A4"/>
    <mergeCell ref="B2:F2"/>
    <mergeCell ref="G2:G4"/>
    <mergeCell ref="B3:D3"/>
    <mergeCell ref="E3:E4"/>
    <mergeCell ref="F3:F4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72594-A121-4603-A43F-7D45FC3E7142}">
  <dimension ref="A1:D9"/>
  <sheetViews>
    <sheetView tabSelected="1" view="pageBreakPreview" zoomScaleNormal="100" zoomScaleSheetLayoutView="100" workbookViewId="0"/>
  </sheetViews>
  <sheetFormatPr defaultRowHeight="13.2"/>
  <cols>
    <col min="1" max="1" width="12.44140625" style="32" customWidth="1"/>
    <col min="2" max="2" width="13.77734375" customWidth="1"/>
    <col min="3" max="3" width="18.109375" customWidth="1"/>
    <col min="4" max="4" width="13.77734375" customWidth="1"/>
    <col min="5" max="5" width="12.77734375" bestFit="1" customWidth="1"/>
  </cols>
  <sheetData>
    <row r="1" spans="1:4" ht="29.25" customHeight="1" thickBot="1">
      <c r="A1" s="168" t="s">
        <v>117</v>
      </c>
      <c r="B1" s="6"/>
      <c r="C1" s="6"/>
      <c r="D1" s="5" t="s">
        <v>116</v>
      </c>
    </row>
    <row r="2" spans="1:4" ht="30" customHeight="1">
      <c r="A2" s="167" t="s">
        <v>86</v>
      </c>
      <c r="B2" s="166" t="s">
        <v>115</v>
      </c>
      <c r="C2" s="165" t="s">
        <v>114</v>
      </c>
      <c r="D2" s="164" t="s">
        <v>113</v>
      </c>
    </row>
    <row r="3" spans="1:4" ht="16.5" customHeight="1">
      <c r="A3" s="91" t="s">
        <v>112</v>
      </c>
      <c r="B3" s="163">
        <v>21183</v>
      </c>
      <c r="C3" s="162">
        <v>16528257779</v>
      </c>
      <c r="D3" s="161">
        <v>780260</v>
      </c>
    </row>
    <row r="4" spans="1:4" s="12" customFormat="1" ht="16.5" customHeight="1">
      <c r="A4" s="91" t="s">
        <v>75</v>
      </c>
      <c r="B4" s="163">
        <v>21864</v>
      </c>
      <c r="C4" s="162">
        <v>16317944364</v>
      </c>
      <c r="D4" s="161">
        <v>746338</v>
      </c>
    </row>
    <row r="5" spans="1:4" s="12" customFormat="1" ht="16.5" customHeight="1">
      <c r="A5" s="90" t="s">
        <v>74</v>
      </c>
      <c r="B5" s="162">
        <v>23091</v>
      </c>
      <c r="C5" s="162">
        <v>17736614205</v>
      </c>
      <c r="D5" s="161">
        <v>768118</v>
      </c>
    </row>
    <row r="6" spans="1:4" s="12" customFormat="1" ht="16.5" customHeight="1">
      <c r="A6" s="90" t="s">
        <v>73</v>
      </c>
      <c r="B6" s="162">
        <v>24135</v>
      </c>
      <c r="C6" s="162">
        <v>18609935157</v>
      </c>
      <c r="D6" s="161">
        <v>771077</v>
      </c>
    </row>
    <row r="7" spans="1:4" s="15" customFormat="1" ht="16.5" customHeight="1" thickBot="1">
      <c r="A7" s="87" t="s">
        <v>111</v>
      </c>
      <c r="B7" s="160">
        <v>24984</v>
      </c>
      <c r="C7" s="160">
        <v>19617403064</v>
      </c>
      <c r="D7" s="159">
        <f>ROUND(C7/B7,0)</f>
        <v>785199</v>
      </c>
    </row>
    <row r="8" spans="1:4" s="155" customFormat="1" ht="16.5" customHeight="1">
      <c r="A8" s="156" t="s">
        <v>110</v>
      </c>
      <c r="B8" s="158"/>
      <c r="C8" s="158"/>
      <c r="D8" s="157"/>
    </row>
    <row r="9" spans="1:4" s="155" customFormat="1" ht="16.5" customHeight="1">
      <c r="A9" s="156" t="s">
        <v>92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58-0883-4445-973C-B6549644CE7D}">
  <dimension ref="A1:U17"/>
  <sheetViews>
    <sheetView tabSelected="1" view="pageBreakPreview" zoomScaleNormal="100" zoomScaleSheetLayoutView="100" workbookViewId="0"/>
  </sheetViews>
  <sheetFormatPr defaultRowHeight="13.2"/>
  <cols>
    <col min="1" max="1" width="13.44140625" style="32" customWidth="1"/>
    <col min="2" max="2" width="7.21875" customWidth="1"/>
    <col min="3" max="3" width="8.77734375" bestFit="1" customWidth="1"/>
    <col min="4" max="11" width="7.21875" customWidth="1"/>
    <col min="12" max="21" width="8.109375" customWidth="1"/>
  </cols>
  <sheetData>
    <row r="1" spans="1:21" ht="29.25" customHeight="1" thickBot="1">
      <c r="A1" s="342" t="s">
        <v>255</v>
      </c>
      <c r="B1" s="183"/>
      <c r="C1" s="183"/>
      <c r="D1" s="207"/>
      <c r="E1" s="207"/>
      <c r="F1" s="183"/>
      <c r="G1" s="207"/>
      <c r="H1" s="207"/>
      <c r="I1" s="207"/>
      <c r="J1" s="207"/>
      <c r="K1" s="341" t="s">
        <v>254</v>
      </c>
      <c r="L1" s="207"/>
      <c r="M1" s="207"/>
      <c r="N1" s="207"/>
      <c r="O1" s="207"/>
      <c r="P1" s="207"/>
      <c r="Q1" s="207"/>
      <c r="R1" s="207"/>
      <c r="S1" s="340"/>
      <c r="T1" s="340"/>
    </row>
    <row r="2" spans="1:21" ht="18.75" customHeight="1">
      <c r="A2" s="643" t="s">
        <v>248</v>
      </c>
      <c r="B2" s="641" t="s">
        <v>253</v>
      </c>
      <c r="C2" s="641"/>
      <c r="D2" s="641" t="s">
        <v>252</v>
      </c>
      <c r="E2" s="641"/>
      <c r="F2" s="645" t="s">
        <v>251</v>
      </c>
      <c r="G2" s="646"/>
      <c r="H2" s="641" t="s">
        <v>250</v>
      </c>
      <c r="I2" s="641"/>
      <c r="J2" s="641" t="s">
        <v>249</v>
      </c>
      <c r="K2" s="642"/>
    </row>
    <row r="3" spans="1:21" ht="18.75" customHeight="1">
      <c r="A3" s="644"/>
      <c r="B3" s="332" t="s">
        <v>231</v>
      </c>
      <c r="C3" s="332" t="s">
        <v>244</v>
      </c>
      <c r="D3" s="332" t="s">
        <v>231</v>
      </c>
      <c r="E3" s="332" t="s">
        <v>244</v>
      </c>
      <c r="F3" s="332" t="s">
        <v>231</v>
      </c>
      <c r="G3" s="332" t="s">
        <v>244</v>
      </c>
      <c r="H3" s="332" t="s">
        <v>231</v>
      </c>
      <c r="I3" s="332" t="s">
        <v>244</v>
      </c>
      <c r="J3" s="332" t="s">
        <v>231</v>
      </c>
      <c r="K3" s="331" t="s">
        <v>244</v>
      </c>
    </row>
    <row r="4" spans="1:21" ht="18.75" customHeight="1">
      <c r="A4" s="328" t="s">
        <v>112</v>
      </c>
      <c r="B4" s="339">
        <v>1772</v>
      </c>
      <c r="C4" s="329">
        <v>28468</v>
      </c>
      <c r="D4" s="329">
        <v>320</v>
      </c>
      <c r="E4" s="329">
        <v>4534</v>
      </c>
      <c r="F4" s="59">
        <v>13</v>
      </c>
      <c r="G4" s="329">
        <v>434</v>
      </c>
      <c r="H4" s="329">
        <v>62</v>
      </c>
      <c r="I4" s="329">
        <v>881</v>
      </c>
      <c r="J4" s="329">
        <v>1</v>
      </c>
      <c r="K4" s="329">
        <v>60</v>
      </c>
    </row>
    <row r="5" spans="1:21" s="12" customFormat="1" ht="18.75" customHeight="1">
      <c r="A5" s="328" t="s">
        <v>75</v>
      </c>
      <c r="B5" s="338">
        <v>300</v>
      </c>
      <c r="C5" s="131">
        <v>4379</v>
      </c>
      <c r="D5" s="12">
        <v>6</v>
      </c>
      <c r="E5" s="325">
        <v>98</v>
      </c>
      <c r="F5" s="12">
        <v>0</v>
      </c>
      <c r="G5" s="131">
        <v>0</v>
      </c>
      <c r="H5" s="12">
        <v>61</v>
      </c>
      <c r="I5" s="131">
        <v>870</v>
      </c>
      <c r="J5" s="12">
        <v>0</v>
      </c>
      <c r="K5" s="12">
        <v>0</v>
      </c>
    </row>
    <row r="6" spans="1:21" s="12" customFormat="1" ht="18.75" customHeight="1">
      <c r="A6" s="326" t="s">
        <v>74</v>
      </c>
      <c r="B6" s="131">
        <v>381</v>
      </c>
      <c r="C6" s="131">
        <v>5494</v>
      </c>
      <c r="D6" s="12">
        <v>11</v>
      </c>
      <c r="E6" s="325">
        <v>107</v>
      </c>
      <c r="F6" s="12">
        <v>0</v>
      </c>
      <c r="G6" s="131">
        <v>0</v>
      </c>
      <c r="H6" s="12">
        <v>68</v>
      </c>
      <c r="I6" s="131">
        <v>996</v>
      </c>
      <c r="J6" s="12">
        <v>0</v>
      </c>
      <c r="K6" s="12">
        <v>0</v>
      </c>
    </row>
    <row r="7" spans="1:21" s="12" customFormat="1" ht="18.75" customHeight="1">
      <c r="A7" s="326" t="s">
        <v>73</v>
      </c>
      <c r="B7" s="131">
        <v>728</v>
      </c>
      <c r="C7" s="131">
        <v>15519</v>
      </c>
      <c r="D7" s="12">
        <v>151</v>
      </c>
      <c r="E7" s="325">
        <v>2998</v>
      </c>
      <c r="F7" s="12">
        <v>2</v>
      </c>
      <c r="G7" s="131">
        <v>50</v>
      </c>
      <c r="H7" s="12">
        <v>37</v>
      </c>
      <c r="I7" s="131">
        <v>735</v>
      </c>
      <c r="J7" s="12">
        <v>0</v>
      </c>
      <c r="K7" s="12">
        <v>0</v>
      </c>
    </row>
    <row r="8" spans="1:21" s="15" customFormat="1" ht="18.75" customHeight="1" thickBot="1">
      <c r="A8" s="324" t="s">
        <v>111</v>
      </c>
      <c r="B8" s="323">
        <v>1765</v>
      </c>
      <c r="C8" s="323">
        <v>31809</v>
      </c>
      <c r="D8" s="49">
        <v>324</v>
      </c>
      <c r="E8" s="322">
        <v>4941</v>
      </c>
      <c r="F8" s="49">
        <v>21</v>
      </c>
      <c r="G8" s="323">
        <v>552</v>
      </c>
      <c r="H8" s="49">
        <v>36</v>
      </c>
      <c r="I8" s="323">
        <v>617</v>
      </c>
      <c r="J8" s="49">
        <v>0</v>
      </c>
      <c r="K8" s="49">
        <v>0</v>
      </c>
    </row>
    <row r="9" spans="1:21" ht="18.75" customHeight="1" thickBot="1">
      <c r="A9" s="337"/>
      <c r="B9" s="336"/>
      <c r="C9" s="335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</row>
    <row r="10" spans="1:21" ht="18.75" customHeight="1">
      <c r="A10" s="643" t="s">
        <v>248</v>
      </c>
      <c r="B10" s="647" t="s">
        <v>247</v>
      </c>
      <c r="C10" s="641"/>
      <c r="D10" s="641" t="s">
        <v>246</v>
      </c>
      <c r="E10" s="642"/>
      <c r="F10" s="642" t="s">
        <v>245</v>
      </c>
      <c r="G10" s="648"/>
      <c r="H10" s="649"/>
      <c r="I10" s="649"/>
      <c r="J10" s="649"/>
      <c r="K10" s="649"/>
    </row>
    <row r="11" spans="1:21" ht="18.75" customHeight="1">
      <c r="A11" s="644"/>
      <c r="B11" s="333" t="s">
        <v>231</v>
      </c>
      <c r="C11" s="332" t="s">
        <v>244</v>
      </c>
      <c r="D11" s="332" t="s">
        <v>231</v>
      </c>
      <c r="E11" s="331" t="s">
        <v>244</v>
      </c>
      <c r="F11" s="332" t="s">
        <v>231</v>
      </c>
      <c r="G11" s="331" t="s">
        <v>244</v>
      </c>
      <c r="H11" s="330"/>
      <c r="I11" s="330"/>
      <c r="J11" s="330"/>
      <c r="K11" s="330"/>
    </row>
    <row r="12" spans="1:21" ht="18.75" customHeight="1">
      <c r="A12" s="326" t="s">
        <v>112</v>
      </c>
      <c r="B12" s="329">
        <v>597</v>
      </c>
      <c r="C12" s="59">
        <v>8733</v>
      </c>
      <c r="D12" s="59">
        <v>734</v>
      </c>
      <c r="E12" s="59">
        <v>12982</v>
      </c>
      <c r="F12" s="59">
        <v>45</v>
      </c>
      <c r="G12" s="59">
        <v>844</v>
      </c>
      <c r="H12" s="59"/>
      <c r="I12" s="59"/>
      <c r="J12" s="59"/>
      <c r="K12" s="59"/>
    </row>
    <row r="13" spans="1:21" s="12" customFormat="1" ht="18.75" customHeight="1">
      <c r="A13" s="328" t="s">
        <v>75</v>
      </c>
      <c r="B13" s="327">
        <v>135</v>
      </c>
      <c r="C13" s="131">
        <v>1666</v>
      </c>
      <c r="D13" s="12">
        <v>95</v>
      </c>
      <c r="E13" s="131">
        <v>1724</v>
      </c>
      <c r="F13" s="12">
        <v>3</v>
      </c>
      <c r="G13" s="325">
        <v>21</v>
      </c>
      <c r="I13" s="325"/>
      <c r="J13" s="56"/>
      <c r="K13" s="56"/>
    </row>
    <row r="14" spans="1:21" s="12" customFormat="1" ht="18.75" customHeight="1">
      <c r="A14" s="326" t="s">
        <v>74</v>
      </c>
      <c r="B14" s="325">
        <v>172</v>
      </c>
      <c r="C14" s="131">
        <v>2295</v>
      </c>
      <c r="D14" s="12">
        <v>114</v>
      </c>
      <c r="E14" s="131">
        <v>1838</v>
      </c>
      <c r="F14" s="12">
        <v>16</v>
      </c>
      <c r="G14" s="325">
        <v>258</v>
      </c>
      <c r="I14" s="325"/>
      <c r="J14" s="56"/>
      <c r="K14" s="56"/>
    </row>
    <row r="15" spans="1:21" s="12" customFormat="1" ht="18.75" customHeight="1">
      <c r="A15" s="326" t="s">
        <v>73</v>
      </c>
      <c r="B15" s="325">
        <v>314</v>
      </c>
      <c r="C15" s="131">
        <v>5902</v>
      </c>
      <c r="D15" s="12">
        <v>177</v>
      </c>
      <c r="E15" s="131">
        <v>4130</v>
      </c>
      <c r="F15" s="12">
        <v>47</v>
      </c>
      <c r="G15" s="325">
        <v>1704</v>
      </c>
      <c r="I15" s="325"/>
      <c r="J15" s="56"/>
      <c r="K15" s="56"/>
    </row>
    <row r="16" spans="1:21" s="213" customFormat="1" ht="18.75" customHeight="1" thickBot="1">
      <c r="A16" s="324" t="s">
        <v>72</v>
      </c>
      <c r="B16" s="322">
        <v>908</v>
      </c>
      <c r="C16" s="323">
        <v>14044</v>
      </c>
      <c r="D16" s="49">
        <v>391</v>
      </c>
      <c r="E16" s="323">
        <v>9475</v>
      </c>
      <c r="F16" s="49">
        <v>85</v>
      </c>
      <c r="G16" s="322">
        <v>2180</v>
      </c>
      <c r="I16" s="321"/>
      <c r="J16" s="320"/>
      <c r="K16" s="320"/>
    </row>
    <row r="17" spans="1:1" ht="18.75" customHeight="1">
      <c r="A17" s="319" t="s">
        <v>243</v>
      </c>
    </row>
  </sheetData>
  <mergeCells count="12">
    <mergeCell ref="J2:K2"/>
    <mergeCell ref="A10:A11"/>
    <mergeCell ref="A2:A3"/>
    <mergeCell ref="B2:C2"/>
    <mergeCell ref="D2:E2"/>
    <mergeCell ref="F2:G2"/>
    <mergeCell ref="H2:I2"/>
    <mergeCell ref="B10:C10"/>
    <mergeCell ref="D10:E10"/>
    <mergeCell ref="F10:G10"/>
    <mergeCell ref="H10:I10"/>
    <mergeCell ref="J10:K10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2D76-19ED-4B10-9BCF-03F71299842C}">
  <dimension ref="A1:N25"/>
  <sheetViews>
    <sheetView tabSelected="1" view="pageBreakPreview" zoomScaleNormal="100" zoomScaleSheetLayoutView="100" workbookViewId="0"/>
  </sheetViews>
  <sheetFormatPr defaultRowHeight="13.2"/>
  <cols>
    <col min="1" max="1" width="16.21875" style="32" bestFit="1" customWidth="1"/>
    <col min="2" max="2" width="8.109375" customWidth="1"/>
    <col min="3" max="3" width="9.21875" bestFit="1" customWidth="1"/>
    <col min="4" max="4" width="8.109375" customWidth="1"/>
    <col min="5" max="5" width="10" bestFit="1" customWidth="1"/>
    <col min="6" max="13" width="8.109375" customWidth="1"/>
  </cols>
  <sheetData>
    <row r="1" spans="1:14" ht="29.25" customHeight="1" thickBot="1">
      <c r="A1" s="353" t="s">
        <v>261</v>
      </c>
      <c r="B1" s="334"/>
      <c r="C1" s="334"/>
      <c r="D1" s="334"/>
      <c r="E1" s="334"/>
      <c r="F1" s="334"/>
      <c r="G1" s="334"/>
      <c r="H1" s="334"/>
      <c r="I1" s="352" t="s">
        <v>254</v>
      </c>
      <c r="J1" s="351"/>
      <c r="K1" s="334"/>
      <c r="L1" s="334"/>
      <c r="M1" s="334"/>
      <c r="N1" s="334"/>
    </row>
    <row r="2" spans="1:14" ht="18.75" customHeight="1">
      <c r="A2" s="643" t="s">
        <v>248</v>
      </c>
      <c r="B2" s="641" t="s">
        <v>253</v>
      </c>
      <c r="C2" s="641"/>
      <c r="D2" s="641" t="s">
        <v>252</v>
      </c>
      <c r="E2" s="641"/>
      <c r="F2" s="641" t="s">
        <v>260</v>
      </c>
      <c r="G2" s="641"/>
      <c r="H2" s="641" t="s">
        <v>250</v>
      </c>
      <c r="I2" s="642"/>
    </row>
    <row r="3" spans="1:14" ht="18.75" customHeight="1">
      <c r="A3" s="644"/>
      <c r="B3" s="332" t="s">
        <v>231</v>
      </c>
      <c r="C3" s="332" t="s">
        <v>244</v>
      </c>
      <c r="D3" s="332" t="s">
        <v>231</v>
      </c>
      <c r="E3" s="332" t="s">
        <v>244</v>
      </c>
      <c r="F3" s="332" t="s">
        <v>231</v>
      </c>
      <c r="G3" s="332" t="s">
        <v>244</v>
      </c>
      <c r="H3" s="332" t="s">
        <v>231</v>
      </c>
      <c r="I3" s="331" t="s">
        <v>244</v>
      </c>
    </row>
    <row r="4" spans="1:14" ht="18.75" customHeight="1">
      <c r="A4" s="328" t="s">
        <v>259</v>
      </c>
      <c r="B4" s="350">
        <v>17050</v>
      </c>
      <c r="C4" s="207">
        <v>222334</v>
      </c>
      <c r="D4" s="207">
        <v>285</v>
      </c>
      <c r="E4" s="207">
        <v>6576</v>
      </c>
      <c r="F4" s="183">
        <v>1283</v>
      </c>
      <c r="G4" s="207">
        <v>23718</v>
      </c>
      <c r="H4" s="207">
        <v>572</v>
      </c>
      <c r="I4" s="207">
        <v>8567</v>
      </c>
    </row>
    <row r="5" spans="1:14" s="12" customFormat="1" ht="18.75" customHeight="1">
      <c r="A5" s="328" t="s">
        <v>25</v>
      </c>
      <c r="B5" s="349">
        <v>18228</v>
      </c>
      <c r="C5" s="346">
        <v>235197</v>
      </c>
      <c r="D5" s="56">
        <v>363</v>
      </c>
      <c r="E5" s="346">
        <v>7057</v>
      </c>
      <c r="F5" s="346">
        <v>1272</v>
      </c>
      <c r="G5" s="346">
        <v>23675</v>
      </c>
      <c r="H5" s="56">
        <v>495</v>
      </c>
      <c r="I5" s="346">
        <v>6729</v>
      </c>
    </row>
    <row r="6" spans="1:14" s="12" customFormat="1" ht="18.75" customHeight="1">
      <c r="A6" s="326" t="s">
        <v>26</v>
      </c>
      <c r="B6" s="346">
        <v>23392</v>
      </c>
      <c r="C6" s="346">
        <v>308734</v>
      </c>
      <c r="D6" s="56">
        <v>725</v>
      </c>
      <c r="E6" s="346">
        <v>13753</v>
      </c>
      <c r="F6" s="346">
        <v>1427</v>
      </c>
      <c r="G6" s="346">
        <v>28332</v>
      </c>
      <c r="H6" s="56">
        <v>650</v>
      </c>
      <c r="I6" s="346">
        <v>9900</v>
      </c>
    </row>
    <row r="7" spans="1:14" s="12" customFormat="1" ht="18.75" customHeight="1">
      <c r="A7" s="326" t="s">
        <v>27</v>
      </c>
      <c r="B7" s="346">
        <v>25525</v>
      </c>
      <c r="C7" s="346">
        <v>332424</v>
      </c>
      <c r="D7" s="56">
        <v>865</v>
      </c>
      <c r="E7" s="346">
        <v>18701</v>
      </c>
      <c r="F7" s="346">
        <v>1268</v>
      </c>
      <c r="G7" s="346">
        <v>27240</v>
      </c>
      <c r="H7" s="56">
        <v>593</v>
      </c>
      <c r="I7" s="346">
        <v>8822</v>
      </c>
    </row>
    <row r="8" spans="1:14" ht="18.75" customHeight="1" thickBot="1">
      <c r="A8" s="324" t="s">
        <v>47</v>
      </c>
      <c r="B8" s="344">
        <v>23299</v>
      </c>
      <c r="C8" s="344">
        <v>294874</v>
      </c>
      <c r="D8" s="345">
        <v>761</v>
      </c>
      <c r="E8" s="344">
        <v>15423</v>
      </c>
      <c r="F8" s="344">
        <v>1091</v>
      </c>
      <c r="G8" s="344">
        <v>23746</v>
      </c>
      <c r="H8" s="345">
        <v>430</v>
      </c>
      <c r="I8" s="344">
        <v>6025</v>
      </c>
    </row>
    <row r="9" spans="1:14" ht="18.75" customHeight="1" thickBot="1">
      <c r="A9" s="337"/>
      <c r="B9" s="336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</row>
    <row r="10" spans="1:14" ht="18.75" customHeight="1">
      <c r="A10" s="643" t="s">
        <v>248</v>
      </c>
      <c r="B10" s="648" t="s">
        <v>258</v>
      </c>
      <c r="C10" s="647"/>
      <c r="D10" s="647" t="s">
        <v>247</v>
      </c>
      <c r="E10" s="641"/>
      <c r="F10" s="641" t="s">
        <v>246</v>
      </c>
      <c r="G10" s="642"/>
      <c r="H10" s="642" t="s">
        <v>245</v>
      </c>
      <c r="I10" s="648"/>
    </row>
    <row r="11" spans="1:14" ht="18.75" customHeight="1">
      <c r="A11" s="644"/>
      <c r="B11" s="333" t="s">
        <v>231</v>
      </c>
      <c r="C11" s="333" t="s">
        <v>244</v>
      </c>
      <c r="D11" s="333" t="s">
        <v>231</v>
      </c>
      <c r="E11" s="332" t="s">
        <v>244</v>
      </c>
      <c r="F11" s="332" t="s">
        <v>231</v>
      </c>
      <c r="G11" s="331" t="s">
        <v>244</v>
      </c>
      <c r="H11" s="332" t="s">
        <v>231</v>
      </c>
      <c r="I11" s="331" t="s">
        <v>244</v>
      </c>
    </row>
    <row r="12" spans="1:14" ht="18.75" customHeight="1">
      <c r="A12" s="328" t="s">
        <v>257</v>
      </c>
      <c r="B12" s="348">
        <v>345</v>
      </c>
      <c r="C12" s="207">
        <v>7768</v>
      </c>
      <c r="D12" s="207">
        <v>13132</v>
      </c>
      <c r="E12" s="207">
        <v>144369</v>
      </c>
      <c r="F12" s="207">
        <v>1073</v>
      </c>
      <c r="G12" s="207">
        <v>24796</v>
      </c>
      <c r="H12" s="207">
        <v>360</v>
      </c>
      <c r="I12" s="207">
        <v>6540</v>
      </c>
    </row>
    <row r="13" spans="1:14" s="12" customFormat="1" ht="18.75" customHeight="1">
      <c r="A13" s="328" t="s">
        <v>75</v>
      </c>
      <c r="B13" s="347">
        <v>319</v>
      </c>
      <c r="C13" s="346">
        <v>5898</v>
      </c>
      <c r="D13" s="346">
        <v>14103</v>
      </c>
      <c r="E13" s="346">
        <v>153519</v>
      </c>
      <c r="F13" s="346">
        <v>1309</v>
      </c>
      <c r="G13" s="346">
        <v>30211</v>
      </c>
      <c r="H13" s="346">
        <v>367</v>
      </c>
      <c r="I13" s="346">
        <v>8108</v>
      </c>
    </row>
    <row r="14" spans="1:14" s="12" customFormat="1" ht="18.75" customHeight="1">
      <c r="A14" s="326" t="s">
        <v>74</v>
      </c>
      <c r="B14" s="347">
        <v>420</v>
      </c>
      <c r="C14" s="346">
        <v>9670</v>
      </c>
      <c r="D14" s="346">
        <v>17842</v>
      </c>
      <c r="E14" s="346">
        <v>188887</v>
      </c>
      <c r="F14" s="346">
        <v>1883</v>
      </c>
      <c r="G14" s="346">
        <v>49619</v>
      </c>
      <c r="H14" s="346">
        <v>445</v>
      </c>
      <c r="I14" s="346">
        <v>8573</v>
      </c>
    </row>
    <row r="15" spans="1:14" s="12" customFormat="1" ht="18.75" customHeight="1">
      <c r="A15" s="326" t="s">
        <v>73</v>
      </c>
      <c r="B15" s="56">
        <v>721</v>
      </c>
      <c r="C15" s="346">
        <v>17903</v>
      </c>
      <c r="D15" s="346">
        <v>19620</v>
      </c>
      <c r="E15" s="346">
        <v>202248</v>
      </c>
      <c r="F15" s="346">
        <v>1951</v>
      </c>
      <c r="G15" s="346">
        <v>47633</v>
      </c>
      <c r="H15" s="346">
        <v>507</v>
      </c>
      <c r="I15" s="346">
        <v>9877</v>
      </c>
      <c r="J15" s="334"/>
      <c r="K15" s="334"/>
      <c r="L15" s="334"/>
      <c r="M15" s="334"/>
      <c r="N15" s="334"/>
    </row>
    <row r="16" spans="1:14" s="15" customFormat="1" ht="18.75" customHeight="1" thickBot="1">
      <c r="A16" s="324" t="s">
        <v>111</v>
      </c>
      <c r="B16" s="345">
        <v>739</v>
      </c>
      <c r="C16" s="344">
        <v>18487</v>
      </c>
      <c r="D16" s="344">
        <v>18245</v>
      </c>
      <c r="E16" s="344">
        <v>183800</v>
      </c>
      <c r="F16" s="344">
        <v>1599</v>
      </c>
      <c r="G16" s="344">
        <v>38701</v>
      </c>
      <c r="H16" s="344">
        <v>434</v>
      </c>
      <c r="I16" s="344">
        <v>8692</v>
      </c>
      <c r="J16" s="343"/>
      <c r="K16" s="343"/>
      <c r="L16" s="343"/>
      <c r="M16" s="343"/>
      <c r="N16" s="343"/>
    </row>
    <row r="17" spans="1:4" ht="18.75" customHeight="1">
      <c r="A17" s="337" t="s">
        <v>256</v>
      </c>
    </row>
    <row r="18" spans="1:4" ht="18.75" customHeight="1">
      <c r="A18" s="337" t="s">
        <v>243</v>
      </c>
    </row>
    <row r="19" spans="1:4" ht="18.75" customHeight="1">
      <c r="D19" s="12"/>
    </row>
    <row r="20" spans="1:4" ht="18.75" customHeight="1">
      <c r="D20" s="12"/>
    </row>
    <row r="21" spans="1:4" ht="18.75" customHeight="1">
      <c r="D21" s="12"/>
    </row>
    <row r="22" spans="1:4" s="12" customFormat="1" ht="18.75" customHeight="1">
      <c r="A22" s="32"/>
      <c r="B22"/>
      <c r="C22"/>
    </row>
    <row r="23" spans="1:4" ht="18.75" customHeight="1"/>
    <row r="24" spans="1:4" ht="18.75" customHeight="1"/>
    <row r="25" spans="1:4" ht="18.75" customHeight="1"/>
  </sheetData>
  <mergeCells count="10">
    <mergeCell ref="A10:A11"/>
    <mergeCell ref="B10:C10"/>
    <mergeCell ref="D10:E10"/>
    <mergeCell ref="F10:G10"/>
    <mergeCell ref="H10:I10"/>
    <mergeCell ref="A2:A3"/>
    <mergeCell ref="B2:C2"/>
    <mergeCell ref="D2:E2"/>
    <mergeCell ref="F2:G2"/>
    <mergeCell ref="H2:I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9" max="2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931B-7EB0-44D4-92E0-770D4F2B2CFB}">
  <dimension ref="A1:J36"/>
  <sheetViews>
    <sheetView tabSelected="1" view="pageBreakPreview" zoomScaleNormal="100" zoomScaleSheetLayoutView="100" workbookViewId="0"/>
  </sheetViews>
  <sheetFormatPr defaultColWidth="9" defaultRowHeight="13.2"/>
  <cols>
    <col min="1" max="1" width="15" style="32" customWidth="1"/>
    <col min="2" max="7" width="12.6640625" customWidth="1"/>
    <col min="8" max="10" width="7.44140625" customWidth="1"/>
  </cols>
  <sheetData>
    <row r="1" spans="1:10" ht="29.25" customHeight="1">
      <c r="A1" s="353" t="s">
        <v>364</v>
      </c>
      <c r="B1" s="334"/>
      <c r="C1" s="334"/>
      <c r="D1" s="334"/>
      <c r="E1" s="334"/>
      <c r="F1" s="334"/>
      <c r="G1" s="334"/>
      <c r="H1" s="334"/>
      <c r="I1" s="334"/>
      <c r="J1" s="352"/>
    </row>
    <row r="2" spans="1:10" ht="16.5" customHeight="1" thickBot="1">
      <c r="A2" s="412" t="s">
        <v>363</v>
      </c>
      <c r="B2" s="334"/>
      <c r="C2" s="334"/>
      <c r="D2" s="352" t="s">
        <v>107</v>
      </c>
      <c r="F2" s="334"/>
      <c r="H2" s="334"/>
      <c r="I2" s="334"/>
      <c r="J2" s="352"/>
    </row>
    <row r="3" spans="1:10" ht="17.25" customHeight="1">
      <c r="A3" s="650" t="s">
        <v>248</v>
      </c>
      <c r="B3" s="645" t="s">
        <v>362</v>
      </c>
      <c r="C3" s="652"/>
      <c r="D3" s="652"/>
      <c r="E3" s="395"/>
      <c r="F3" s="395"/>
      <c r="G3" s="395"/>
      <c r="H3" s="406"/>
      <c r="I3" s="406"/>
      <c r="J3" s="406"/>
    </row>
    <row r="4" spans="1:10" ht="17.25" customHeight="1">
      <c r="A4" s="651"/>
      <c r="B4" s="399" t="s">
        <v>253</v>
      </c>
      <c r="C4" s="399" t="s">
        <v>361</v>
      </c>
      <c r="D4" s="401" t="s">
        <v>360</v>
      </c>
      <c r="E4" s="395"/>
      <c r="H4" s="395"/>
      <c r="I4" s="395"/>
      <c r="J4" s="395"/>
    </row>
    <row r="5" spans="1:10" ht="17.25" customHeight="1">
      <c r="A5" s="326" t="s">
        <v>112</v>
      </c>
      <c r="B5" s="207">
        <v>2118</v>
      </c>
      <c r="C5" s="183" t="s">
        <v>14</v>
      </c>
      <c r="D5" s="207">
        <v>2118</v>
      </c>
      <c r="E5" s="183"/>
      <c r="H5" s="404"/>
      <c r="I5" s="207"/>
      <c r="J5" s="207"/>
    </row>
    <row r="6" spans="1:10" s="12" customFormat="1" ht="17.25" customHeight="1">
      <c r="A6" s="326" t="s">
        <v>75</v>
      </c>
      <c r="B6" s="207">
        <v>4109</v>
      </c>
      <c r="C6" s="183" t="s">
        <v>14</v>
      </c>
      <c r="D6" s="207">
        <v>1646</v>
      </c>
      <c r="E6" s="183"/>
      <c r="H6" s="404"/>
      <c r="I6" s="207"/>
      <c r="J6" s="207"/>
    </row>
    <row r="7" spans="1:10" s="12" customFormat="1" ht="17.25" customHeight="1">
      <c r="A7" s="326" t="s">
        <v>74</v>
      </c>
      <c r="B7" s="207">
        <v>4719</v>
      </c>
      <c r="C7" s="183" t="s">
        <v>14</v>
      </c>
      <c r="D7" s="207">
        <v>3300</v>
      </c>
      <c r="E7" s="183"/>
      <c r="H7" s="404"/>
      <c r="I7" s="207"/>
      <c r="J7" s="207"/>
    </row>
    <row r="8" spans="1:10" s="12" customFormat="1" ht="17.25" customHeight="1">
      <c r="A8" s="326" t="s">
        <v>73</v>
      </c>
      <c r="B8" s="207">
        <v>4314</v>
      </c>
      <c r="C8" s="183" t="s">
        <v>14</v>
      </c>
      <c r="D8" s="207">
        <v>4314</v>
      </c>
      <c r="E8" s="183"/>
      <c r="H8" s="404"/>
      <c r="I8" s="207"/>
      <c r="J8" s="207"/>
    </row>
    <row r="9" spans="1:10" s="15" customFormat="1" ht="17.25" customHeight="1" thickBot="1">
      <c r="A9" s="324" t="s">
        <v>111</v>
      </c>
      <c r="B9" s="204">
        <v>6458</v>
      </c>
      <c r="C9" s="178" t="s">
        <v>63</v>
      </c>
      <c r="D9" s="204">
        <v>6458</v>
      </c>
      <c r="E9" s="411"/>
      <c r="H9" s="408"/>
      <c r="I9" s="407"/>
      <c r="J9" s="407"/>
    </row>
    <row r="10" spans="1:10" ht="16.5" customHeight="1">
      <c r="A10" s="400"/>
      <c r="B10" s="407"/>
      <c r="C10" s="410"/>
      <c r="D10" s="410"/>
      <c r="E10" s="410"/>
      <c r="F10" s="407"/>
      <c r="G10" s="407"/>
      <c r="H10" s="408"/>
      <c r="I10" s="407"/>
      <c r="J10" s="407"/>
    </row>
    <row r="11" spans="1:10" ht="16.5" customHeight="1">
      <c r="A11" s="400"/>
      <c r="B11" s="407"/>
      <c r="C11" s="407"/>
      <c r="D11" s="407"/>
      <c r="E11" s="407"/>
      <c r="F11" s="408"/>
      <c r="G11" s="408"/>
      <c r="H11" s="408"/>
      <c r="I11" s="407"/>
      <c r="J11" s="407"/>
    </row>
    <row r="12" spans="1:10" ht="16.5" customHeight="1" thickBot="1">
      <c r="A12" s="409" t="s">
        <v>359</v>
      </c>
      <c r="B12" s="407"/>
      <c r="C12" s="407"/>
      <c r="D12" s="352" t="s">
        <v>107</v>
      </c>
      <c r="E12" s="407"/>
      <c r="F12" s="408"/>
      <c r="G12" s="408"/>
      <c r="H12" s="408"/>
      <c r="I12" s="407"/>
      <c r="J12" s="407"/>
    </row>
    <row r="13" spans="1:10" ht="17.25" customHeight="1">
      <c r="A13" s="650" t="s">
        <v>248</v>
      </c>
      <c r="B13" s="653" t="s">
        <v>358</v>
      </c>
      <c r="C13" s="653"/>
      <c r="D13" s="645"/>
      <c r="E13" s="406"/>
      <c r="F13" s="406"/>
      <c r="G13" s="406"/>
      <c r="H13" s="406"/>
      <c r="I13" s="406"/>
      <c r="J13" s="406"/>
    </row>
    <row r="14" spans="1:10" ht="17.25" customHeight="1">
      <c r="A14" s="651"/>
      <c r="B14" s="399" t="s">
        <v>253</v>
      </c>
      <c r="C14" s="399" t="s">
        <v>357</v>
      </c>
      <c r="D14" s="401" t="s">
        <v>356</v>
      </c>
      <c r="E14" s="395"/>
      <c r="F14" s="395"/>
      <c r="G14" s="395"/>
      <c r="H14" s="395"/>
      <c r="I14" s="395"/>
      <c r="J14" s="395"/>
    </row>
    <row r="15" spans="1:10" ht="17.25" customHeight="1">
      <c r="A15" s="326" t="s">
        <v>112</v>
      </c>
      <c r="B15" s="405">
        <v>10134</v>
      </c>
      <c r="C15" s="405">
        <v>223</v>
      </c>
      <c r="D15" s="405">
        <v>9911</v>
      </c>
      <c r="E15" s="207"/>
      <c r="F15" s="404"/>
      <c r="G15" s="404"/>
      <c r="H15" s="404"/>
      <c r="I15" s="207"/>
      <c r="J15" s="207"/>
    </row>
    <row r="16" spans="1:10" s="12" customFormat="1" ht="17.25" customHeight="1">
      <c r="A16" s="326" t="s">
        <v>75</v>
      </c>
      <c r="B16" s="348">
        <v>9095</v>
      </c>
      <c r="C16" s="207">
        <v>266</v>
      </c>
      <c r="D16" s="207">
        <v>8829</v>
      </c>
      <c r="E16" s="207"/>
      <c r="F16" s="404"/>
      <c r="G16" s="404"/>
      <c r="H16" s="404"/>
      <c r="I16" s="207"/>
      <c r="J16" s="207"/>
    </row>
    <row r="17" spans="1:10" s="12" customFormat="1" ht="17.25" customHeight="1">
      <c r="A17" s="326" t="s">
        <v>74</v>
      </c>
      <c r="B17" s="207">
        <v>16702</v>
      </c>
      <c r="C17" s="207">
        <v>715</v>
      </c>
      <c r="D17" s="207">
        <v>15987</v>
      </c>
      <c r="E17" s="207"/>
      <c r="F17" s="404"/>
      <c r="G17" s="404"/>
      <c r="H17" s="404"/>
      <c r="I17" s="207"/>
      <c r="J17" s="207"/>
    </row>
    <row r="18" spans="1:10" s="12" customFormat="1" ht="17.25" customHeight="1">
      <c r="A18" s="326" t="s">
        <v>73</v>
      </c>
      <c r="B18" s="207">
        <v>20619</v>
      </c>
      <c r="C18" s="207">
        <v>1260</v>
      </c>
      <c r="D18" s="207">
        <v>19359</v>
      </c>
      <c r="E18" s="207"/>
      <c r="F18" s="404"/>
      <c r="G18" s="404"/>
      <c r="H18" s="404"/>
      <c r="I18" s="207"/>
      <c r="J18" s="207"/>
    </row>
    <row r="19" spans="1:10" s="15" customFormat="1" ht="17.25" customHeight="1" thickBot="1">
      <c r="A19" s="324" t="s">
        <v>72</v>
      </c>
      <c r="B19" s="178" t="s">
        <v>63</v>
      </c>
      <c r="C19" s="178" t="s">
        <v>63</v>
      </c>
      <c r="D19" s="178" t="s">
        <v>63</v>
      </c>
      <c r="E19" s="413" t="s">
        <v>365</v>
      </c>
      <c r="F19" s="403"/>
      <c r="G19" s="403"/>
      <c r="H19" s="403"/>
      <c r="I19" s="402"/>
      <c r="J19" s="402"/>
    </row>
    <row r="20" spans="1:10" ht="15.75" customHeight="1" thickBot="1">
      <c r="A20" s="400"/>
      <c r="B20" s="393"/>
      <c r="C20" s="393"/>
      <c r="D20" s="393"/>
      <c r="E20" s="393"/>
      <c r="F20" s="393"/>
    </row>
    <row r="21" spans="1:10" ht="17.25" customHeight="1">
      <c r="A21" s="643" t="s">
        <v>248</v>
      </c>
      <c r="B21" s="642" t="s">
        <v>350</v>
      </c>
      <c r="C21" s="648"/>
      <c r="D21" s="648"/>
      <c r="E21" s="648"/>
      <c r="F21" s="648"/>
      <c r="G21" s="334"/>
    </row>
    <row r="22" spans="1:10" ht="34.5" customHeight="1">
      <c r="A22" s="644"/>
      <c r="B22" s="399" t="s">
        <v>355</v>
      </c>
      <c r="C22" s="398" t="s">
        <v>354</v>
      </c>
      <c r="D22" s="398" t="s">
        <v>353</v>
      </c>
      <c r="E22" s="398" t="s">
        <v>352</v>
      </c>
      <c r="F22" s="401" t="s">
        <v>351</v>
      </c>
      <c r="G22" s="395"/>
    </row>
    <row r="23" spans="1:10" ht="17.25" customHeight="1">
      <c r="A23" s="326" t="s">
        <v>112</v>
      </c>
      <c r="B23" s="59">
        <v>6935</v>
      </c>
      <c r="C23" s="59">
        <v>464</v>
      </c>
      <c r="D23" s="59">
        <v>800</v>
      </c>
      <c r="E23" s="59">
        <v>3360</v>
      </c>
      <c r="F23" s="59">
        <v>1202</v>
      </c>
      <c r="G23" s="59"/>
    </row>
    <row r="24" spans="1:10" s="12" customFormat="1" ht="17.25" customHeight="1">
      <c r="A24" s="326" t="s">
        <v>75</v>
      </c>
      <c r="B24" s="59">
        <v>6147</v>
      </c>
      <c r="C24" s="59">
        <v>706</v>
      </c>
      <c r="D24" s="59">
        <v>499</v>
      </c>
      <c r="E24" s="59">
        <v>2673</v>
      </c>
      <c r="F24" s="59">
        <v>988</v>
      </c>
      <c r="G24" s="59"/>
    </row>
    <row r="25" spans="1:10" s="12" customFormat="1" ht="17.25" customHeight="1">
      <c r="A25" s="326" t="s">
        <v>74</v>
      </c>
      <c r="B25" s="59">
        <v>7252</v>
      </c>
      <c r="C25" s="59">
        <v>1580</v>
      </c>
      <c r="D25" s="59">
        <v>926</v>
      </c>
      <c r="E25" s="59">
        <v>3378</v>
      </c>
      <c r="F25" s="59">
        <v>1368</v>
      </c>
      <c r="G25" s="59"/>
    </row>
    <row r="26" spans="1:10" s="12" customFormat="1" ht="17.25" customHeight="1">
      <c r="A26" s="326" t="s">
        <v>73</v>
      </c>
      <c r="B26" s="59">
        <v>10064</v>
      </c>
      <c r="C26" s="59">
        <v>1950</v>
      </c>
      <c r="D26" s="59">
        <v>901</v>
      </c>
      <c r="E26" s="59">
        <v>3945</v>
      </c>
      <c r="F26" s="59">
        <v>1624</v>
      </c>
      <c r="G26" s="59"/>
    </row>
    <row r="27" spans="1:10" s="15" customFormat="1" ht="17.25" customHeight="1" thickBot="1">
      <c r="A27" s="324" t="s">
        <v>72</v>
      </c>
      <c r="B27" s="394">
        <v>15171</v>
      </c>
      <c r="C27" s="394">
        <v>1734</v>
      </c>
      <c r="D27" s="394">
        <v>795</v>
      </c>
      <c r="E27" s="394">
        <v>9153</v>
      </c>
      <c r="F27" s="394">
        <v>1675</v>
      </c>
      <c r="G27" s="393"/>
    </row>
    <row r="28" spans="1:10" ht="15.75" customHeight="1" thickBot="1">
      <c r="A28" s="400"/>
      <c r="B28" s="393"/>
      <c r="C28" s="393"/>
      <c r="D28" s="393"/>
      <c r="E28" s="393"/>
      <c r="F28" s="393"/>
    </row>
    <row r="29" spans="1:10" ht="17.25" customHeight="1">
      <c r="A29" s="643" t="s">
        <v>248</v>
      </c>
      <c r="B29" s="642" t="s">
        <v>350</v>
      </c>
      <c r="C29" s="648"/>
      <c r="D29" s="648"/>
      <c r="E29" s="648"/>
      <c r="F29" s="334"/>
    </row>
    <row r="30" spans="1:10" ht="34.5" customHeight="1">
      <c r="A30" s="644"/>
      <c r="B30" s="399" t="s">
        <v>349</v>
      </c>
      <c r="C30" s="398" t="s">
        <v>348</v>
      </c>
      <c r="D30" s="397" t="s">
        <v>347</v>
      </c>
      <c r="E30" s="396" t="s">
        <v>346</v>
      </c>
      <c r="F30" s="395"/>
    </row>
    <row r="31" spans="1:10" ht="17.25" customHeight="1">
      <c r="A31" s="326" t="s">
        <v>112</v>
      </c>
      <c r="B31" s="59">
        <v>286</v>
      </c>
      <c r="C31" s="59">
        <v>177</v>
      </c>
      <c r="D31" s="59">
        <v>378</v>
      </c>
      <c r="E31" s="59">
        <v>268</v>
      </c>
      <c r="F31" s="393"/>
    </row>
    <row r="32" spans="1:10" s="12" customFormat="1" ht="17.25" customHeight="1">
      <c r="A32" s="326" t="s">
        <v>75</v>
      </c>
      <c r="B32" s="59">
        <v>576</v>
      </c>
      <c r="C32" s="59">
        <v>125</v>
      </c>
      <c r="D32" s="59">
        <v>198</v>
      </c>
      <c r="E32" s="59">
        <v>382</v>
      </c>
      <c r="F32" s="59"/>
      <c r="H32" s="278"/>
    </row>
    <row r="33" spans="1:10" s="12" customFormat="1" ht="17.25" customHeight="1">
      <c r="A33" s="326" t="s">
        <v>74</v>
      </c>
      <c r="B33" s="59">
        <v>809</v>
      </c>
      <c r="C33" s="59">
        <v>391</v>
      </c>
      <c r="D33" s="59">
        <v>177</v>
      </c>
      <c r="E33" s="59">
        <v>318</v>
      </c>
      <c r="F33" s="59"/>
      <c r="H33" s="278"/>
    </row>
    <row r="34" spans="1:10" s="12" customFormat="1" ht="17.25" customHeight="1">
      <c r="A34" s="326" t="s">
        <v>73</v>
      </c>
      <c r="B34" s="59">
        <v>817</v>
      </c>
      <c r="C34" s="59">
        <v>359</v>
      </c>
      <c r="D34" s="59">
        <v>177</v>
      </c>
      <c r="E34" s="59">
        <v>291</v>
      </c>
      <c r="F34" s="59"/>
      <c r="H34" s="278"/>
    </row>
    <row r="35" spans="1:10" s="15" customFormat="1" ht="17.25" customHeight="1" thickBot="1">
      <c r="A35" s="324" t="s">
        <v>72</v>
      </c>
      <c r="B35" s="394">
        <v>893</v>
      </c>
      <c r="C35" s="394">
        <v>395</v>
      </c>
      <c r="D35" s="394">
        <v>224</v>
      </c>
      <c r="E35" s="394">
        <v>302</v>
      </c>
      <c r="F35" s="393"/>
      <c r="H35" s="277"/>
    </row>
    <row r="36" spans="1:10" ht="17.25" customHeight="1">
      <c r="A36" s="319" t="s">
        <v>270</v>
      </c>
      <c r="B36" s="392"/>
      <c r="C36" s="392"/>
      <c r="D36" s="392"/>
      <c r="E36" s="392"/>
      <c r="F36" s="392"/>
      <c r="G36" s="392"/>
      <c r="H36" s="392"/>
      <c r="I36" s="392"/>
      <c r="J36" s="392"/>
    </row>
  </sheetData>
  <mergeCells count="8">
    <mergeCell ref="A29:A30"/>
    <mergeCell ref="B29:E29"/>
    <mergeCell ref="A3:A4"/>
    <mergeCell ref="B3:D3"/>
    <mergeCell ref="A13:A14"/>
    <mergeCell ref="B13:D13"/>
    <mergeCell ref="A21:A22"/>
    <mergeCell ref="B21:F21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FE62-506B-41D4-A8C3-7EE23FAF2308}">
  <dimension ref="A1:I10"/>
  <sheetViews>
    <sheetView tabSelected="1" view="pageBreakPreview" zoomScaleNormal="100" zoomScaleSheetLayoutView="100" workbookViewId="0"/>
  </sheetViews>
  <sheetFormatPr defaultColWidth="8.6640625" defaultRowHeight="13.2"/>
  <cols>
    <col min="1" max="1" width="12.33203125" style="32" customWidth="1"/>
    <col min="2" max="2" width="12.88671875" customWidth="1"/>
    <col min="3" max="3" width="12.77734375" customWidth="1"/>
    <col min="4" max="4" width="12" customWidth="1"/>
    <col min="5" max="5" width="12.88671875" customWidth="1"/>
    <col min="6" max="6" width="12.33203125" customWidth="1"/>
    <col min="7" max="7" width="12" customWidth="1"/>
    <col min="9" max="9" width="15.88671875" customWidth="1"/>
  </cols>
  <sheetData>
    <row r="1" spans="1:9" ht="29.25" customHeight="1" thickBot="1">
      <c r="A1" s="1" t="s">
        <v>269</v>
      </c>
      <c r="B1" s="219"/>
      <c r="C1" s="219"/>
      <c r="D1" s="219"/>
      <c r="E1" s="219"/>
      <c r="F1" s="219"/>
      <c r="G1" s="136" t="s">
        <v>268</v>
      </c>
    </row>
    <row r="2" spans="1:9" s="12" customFormat="1" ht="18.75" customHeight="1" thickBot="1">
      <c r="A2" s="654" t="s">
        <v>62</v>
      </c>
      <c r="B2" s="655" t="s">
        <v>267</v>
      </c>
      <c r="C2" s="655"/>
      <c r="D2" s="655"/>
      <c r="E2" s="655"/>
      <c r="F2" s="655"/>
      <c r="G2" s="655"/>
    </row>
    <row r="3" spans="1:9" ht="18.75" customHeight="1" thickBot="1">
      <c r="A3" s="654"/>
      <c r="B3" s="656" t="s">
        <v>266</v>
      </c>
      <c r="C3" s="656"/>
      <c r="D3" s="656"/>
      <c r="E3" s="657" t="s">
        <v>265</v>
      </c>
      <c r="F3" s="657"/>
      <c r="G3" s="657"/>
    </row>
    <row r="4" spans="1:9" ht="18.75" customHeight="1">
      <c r="A4" s="654"/>
      <c r="B4" s="361" t="s">
        <v>264</v>
      </c>
      <c r="C4" s="361" t="s">
        <v>263</v>
      </c>
      <c r="D4" s="361" t="s">
        <v>262</v>
      </c>
      <c r="E4" s="361" t="s">
        <v>264</v>
      </c>
      <c r="F4" s="361" t="s">
        <v>263</v>
      </c>
      <c r="G4" s="360" t="s">
        <v>262</v>
      </c>
    </row>
    <row r="5" spans="1:9" ht="18.75" customHeight="1">
      <c r="A5" s="359" t="s">
        <v>76</v>
      </c>
      <c r="B5" s="215">
        <v>16637000</v>
      </c>
      <c r="C5" s="214">
        <v>17836539</v>
      </c>
      <c r="D5" s="357">
        <v>107.2</v>
      </c>
      <c r="E5" s="214">
        <v>3200000</v>
      </c>
      <c r="F5" s="214">
        <v>1601793</v>
      </c>
      <c r="G5" s="357">
        <v>50.1</v>
      </c>
      <c r="H5" s="12"/>
      <c r="I5" s="12"/>
    </row>
    <row r="6" spans="1:9" s="12" customFormat="1" ht="18.75" customHeight="1">
      <c r="A6" s="359" t="s">
        <v>75</v>
      </c>
      <c r="B6" s="215">
        <v>16121000</v>
      </c>
      <c r="C6" s="214">
        <v>17785985</v>
      </c>
      <c r="D6" s="357">
        <v>110.3</v>
      </c>
      <c r="E6" s="214">
        <v>3100000</v>
      </c>
      <c r="F6" s="214">
        <v>1680974</v>
      </c>
      <c r="G6" s="357">
        <v>54.2</v>
      </c>
    </row>
    <row r="7" spans="1:9" s="12" customFormat="1" ht="18.75" customHeight="1">
      <c r="A7" s="358" t="s">
        <v>74</v>
      </c>
      <c r="B7" s="214">
        <v>15867000</v>
      </c>
      <c r="C7" s="214">
        <v>16850561</v>
      </c>
      <c r="D7" s="357">
        <v>106.1</v>
      </c>
      <c r="E7" s="214">
        <v>3100000</v>
      </c>
      <c r="F7" s="214">
        <v>1993864</v>
      </c>
      <c r="G7" s="357">
        <v>64.3</v>
      </c>
    </row>
    <row r="8" spans="1:9" s="12" customFormat="1" ht="18.75" customHeight="1">
      <c r="A8" s="358" t="s">
        <v>73</v>
      </c>
      <c r="B8" s="214">
        <v>14270000</v>
      </c>
      <c r="C8" s="214">
        <v>15637676</v>
      </c>
      <c r="D8" s="357">
        <v>109.6</v>
      </c>
      <c r="E8" s="214">
        <v>3100000</v>
      </c>
      <c r="F8" s="214">
        <v>2640568</v>
      </c>
      <c r="G8" s="357">
        <v>85.2</v>
      </c>
    </row>
    <row r="9" spans="1:9" s="213" customFormat="1" ht="18.75" customHeight="1" thickBot="1">
      <c r="A9" s="356" t="s">
        <v>72</v>
      </c>
      <c r="B9" s="154">
        <v>12928000</v>
      </c>
      <c r="C9" s="154">
        <v>15638170</v>
      </c>
      <c r="D9" s="355">
        <v>121</v>
      </c>
      <c r="E9" s="154">
        <v>3100000</v>
      </c>
      <c r="F9" s="154">
        <v>2036663</v>
      </c>
      <c r="G9" s="355">
        <v>65.7</v>
      </c>
      <c r="H9"/>
      <c r="I9"/>
    </row>
    <row r="10" spans="1:9" s="12" customFormat="1" ht="18.75" customHeight="1">
      <c r="A10" s="156" t="s">
        <v>216</v>
      </c>
      <c r="B10" s="354"/>
      <c r="C10" s="354"/>
      <c r="D10" s="354"/>
      <c r="E10" s="354"/>
      <c r="F10" s="354"/>
      <c r="G10" s="354"/>
    </row>
  </sheetData>
  <sheetProtection selectLockedCells="1" selectUnlockedCells="1"/>
  <mergeCells count="4">
    <mergeCell ref="A2:A4"/>
    <mergeCell ref="B2:G2"/>
    <mergeCell ref="B3:D3"/>
    <mergeCell ref="E3:G3"/>
  </mergeCells>
  <phoneticPr fontId="3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907F-B772-4083-87BC-E9CC2239B595}">
  <dimension ref="A1:U41"/>
  <sheetViews>
    <sheetView tabSelected="1" view="pageBreakPreview" topLeftCell="A18" zoomScaleNormal="100" zoomScaleSheetLayoutView="100" workbookViewId="0"/>
  </sheetViews>
  <sheetFormatPr defaultRowHeight="13.2"/>
  <cols>
    <col min="1" max="1" width="18.109375" style="32" customWidth="1"/>
    <col min="2" max="5" width="14.33203125" customWidth="1"/>
    <col min="6" max="9" width="12.44140625" customWidth="1"/>
  </cols>
  <sheetData>
    <row r="1" spans="1:21" ht="29.25" customHeight="1" thickBot="1">
      <c r="A1" s="440" t="s">
        <v>378</v>
      </c>
      <c r="B1" s="439"/>
      <c r="C1" s="432"/>
      <c r="D1" s="432"/>
      <c r="E1" s="438" t="s">
        <v>377</v>
      </c>
      <c r="F1" s="432"/>
      <c r="G1" s="432"/>
      <c r="H1" s="432"/>
      <c r="I1" s="438"/>
      <c r="J1" s="432"/>
      <c r="K1" s="432"/>
      <c r="L1" s="432"/>
      <c r="M1" s="437"/>
      <c r="N1" s="432"/>
      <c r="O1" s="432"/>
      <c r="P1" s="432"/>
      <c r="Q1" s="437"/>
      <c r="R1" s="432"/>
      <c r="S1" s="432"/>
      <c r="T1" s="432"/>
    </row>
    <row r="2" spans="1:21" ht="15.75" customHeight="1">
      <c r="A2" s="658" t="s">
        <v>372</v>
      </c>
      <c r="B2" s="660" t="s">
        <v>376</v>
      </c>
      <c r="C2" s="660"/>
      <c r="D2" s="660"/>
      <c r="E2" s="661"/>
    </row>
    <row r="3" spans="1:21" ht="15.75" customHeight="1">
      <c r="A3" s="659"/>
      <c r="B3" s="425" t="s">
        <v>253</v>
      </c>
      <c r="C3" s="425" t="s">
        <v>370</v>
      </c>
      <c r="D3" s="425" t="s">
        <v>369</v>
      </c>
      <c r="E3" s="424" t="s">
        <v>368</v>
      </c>
    </row>
    <row r="4" spans="1:21" ht="15.75" customHeight="1">
      <c r="A4" s="422" t="s">
        <v>367</v>
      </c>
      <c r="B4" s="421">
        <v>16836</v>
      </c>
      <c r="C4" s="421">
        <v>7593</v>
      </c>
      <c r="D4" s="421">
        <v>9024</v>
      </c>
      <c r="E4" s="421">
        <v>219</v>
      </c>
      <c r="F4" s="423"/>
    </row>
    <row r="5" spans="1:21" s="12" customFormat="1" ht="15.75" customHeight="1">
      <c r="A5" s="422" t="s">
        <v>75</v>
      </c>
      <c r="B5" s="421">
        <v>15202</v>
      </c>
      <c r="C5" s="421">
        <v>6642</v>
      </c>
      <c r="D5" s="421">
        <v>8310</v>
      </c>
      <c r="E5" s="421">
        <v>250</v>
      </c>
      <c r="F5" s="423"/>
    </row>
    <row r="6" spans="1:21" s="12" customFormat="1" ht="15.75" customHeight="1">
      <c r="A6" s="422" t="s">
        <v>74</v>
      </c>
      <c r="B6" s="421">
        <v>17576</v>
      </c>
      <c r="C6" s="421">
        <v>7835</v>
      </c>
      <c r="D6" s="421">
        <v>9269</v>
      </c>
      <c r="E6" s="421">
        <v>472</v>
      </c>
      <c r="F6" s="423"/>
    </row>
    <row r="7" spans="1:21" s="12" customFormat="1" ht="15.75" customHeight="1">
      <c r="A7" s="422" t="s">
        <v>73</v>
      </c>
      <c r="B7" s="421">
        <v>17912</v>
      </c>
      <c r="C7" s="421">
        <v>7965</v>
      </c>
      <c r="D7" s="421">
        <v>9270</v>
      </c>
      <c r="E7" s="421">
        <v>677</v>
      </c>
      <c r="F7" s="420"/>
    </row>
    <row r="8" spans="1:21" s="15" customFormat="1" ht="15.75" customHeight="1" thickBot="1">
      <c r="A8" s="419" t="s">
        <v>111</v>
      </c>
      <c r="B8" s="418">
        <v>19463</v>
      </c>
      <c r="C8" s="418">
        <v>8914</v>
      </c>
      <c r="D8" s="418">
        <v>9857</v>
      </c>
      <c r="E8" s="418">
        <v>692</v>
      </c>
      <c r="F8" s="417"/>
      <c r="G8" s="417"/>
    </row>
    <row r="9" spans="1:21" ht="15.75" customHeight="1" thickBot="1">
      <c r="A9" s="436"/>
      <c r="B9" s="435"/>
      <c r="C9" s="435"/>
      <c r="D9" s="435"/>
      <c r="E9" s="435"/>
      <c r="F9" s="423"/>
      <c r="G9" s="435"/>
      <c r="H9" s="435"/>
      <c r="I9" s="435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</row>
    <row r="10" spans="1:21" ht="15.75" customHeight="1">
      <c r="A10" s="658" t="s">
        <v>372</v>
      </c>
      <c r="B10" s="660" t="s">
        <v>375</v>
      </c>
      <c r="C10" s="660"/>
      <c r="D10" s="660"/>
      <c r="E10" s="661"/>
      <c r="F10" s="423"/>
    </row>
    <row r="11" spans="1:21" ht="15.75" customHeight="1">
      <c r="A11" s="659"/>
      <c r="B11" s="425" t="s">
        <v>253</v>
      </c>
      <c r="C11" s="425" t="s">
        <v>370</v>
      </c>
      <c r="D11" s="425" t="s">
        <v>369</v>
      </c>
      <c r="E11" s="424" t="s">
        <v>368</v>
      </c>
      <c r="F11" s="423"/>
    </row>
    <row r="12" spans="1:21" ht="15.75" customHeight="1">
      <c r="A12" s="422" t="s">
        <v>367</v>
      </c>
      <c r="B12" s="421">
        <v>17907</v>
      </c>
      <c r="C12" s="421">
        <v>7633</v>
      </c>
      <c r="D12" s="421">
        <v>9359</v>
      </c>
      <c r="E12" s="421">
        <v>915</v>
      </c>
      <c r="F12" s="423"/>
    </row>
    <row r="13" spans="1:21" s="12" customFormat="1" ht="15.75" customHeight="1">
      <c r="A13" s="422" t="s">
        <v>75</v>
      </c>
      <c r="B13" s="421">
        <v>21089</v>
      </c>
      <c r="C13" s="421">
        <v>8848</v>
      </c>
      <c r="D13" s="421">
        <v>10772</v>
      </c>
      <c r="E13" s="421">
        <v>1469</v>
      </c>
      <c r="F13" s="423"/>
    </row>
    <row r="14" spans="1:21" s="12" customFormat="1" ht="15.75" customHeight="1">
      <c r="A14" s="422" t="s">
        <v>74</v>
      </c>
      <c r="B14" s="421">
        <v>23562</v>
      </c>
      <c r="C14" s="421">
        <v>10115</v>
      </c>
      <c r="D14" s="421">
        <v>11844</v>
      </c>
      <c r="E14" s="421">
        <v>1603</v>
      </c>
      <c r="F14" s="423"/>
    </row>
    <row r="15" spans="1:21" s="12" customFormat="1" ht="15.75" customHeight="1">
      <c r="A15" s="422" t="s">
        <v>73</v>
      </c>
      <c r="B15" s="421">
        <v>22829</v>
      </c>
      <c r="C15" s="421">
        <v>9090</v>
      </c>
      <c r="D15" s="421">
        <v>10251</v>
      </c>
      <c r="E15" s="421">
        <v>3488</v>
      </c>
      <c r="F15" s="420"/>
    </row>
    <row r="16" spans="1:21" s="15" customFormat="1" ht="15.75" customHeight="1" thickBot="1">
      <c r="A16" s="419" t="s">
        <v>72</v>
      </c>
      <c r="B16" s="418">
        <v>26015</v>
      </c>
      <c r="C16" s="418">
        <v>10111</v>
      </c>
      <c r="D16" s="418">
        <v>11287</v>
      </c>
      <c r="E16" s="418">
        <v>4617</v>
      </c>
      <c r="F16" s="417"/>
      <c r="G16" s="417"/>
    </row>
    <row r="17" spans="1:21" ht="15.75" customHeight="1" thickBot="1">
      <c r="A17" s="428"/>
      <c r="B17" s="418"/>
      <c r="C17" s="418"/>
      <c r="D17" s="418"/>
      <c r="E17" s="418"/>
      <c r="F17" s="423"/>
      <c r="G17" s="212"/>
      <c r="H17" s="212"/>
      <c r="I17" s="212"/>
    </row>
    <row r="18" spans="1:21" ht="15.75" customHeight="1">
      <c r="A18" s="658" t="s">
        <v>372</v>
      </c>
      <c r="B18" s="661" t="s">
        <v>374</v>
      </c>
      <c r="C18" s="662"/>
      <c r="D18" s="662"/>
      <c r="E18" s="662"/>
      <c r="F18" s="423"/>
      <c r="G18" s="414"/>
      <c r="H18" s="414"/>
      <c r="I18" s="414"/>
      <c r="J18" s="433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</row>
    <row r="19" spans="1:21" ht="15.75" customHeight="1">
      <c r="A19" s="659"/>
      <c r="B19" s="425" t="s">
        <v>253</v>
      </c>
      <c r="C19" s="425" t="s">
        <v>370</v>
      </c>
      <c r="D19" s="431" t="s">
        <v>369</v>
      </c>
      <c r="E19" s="424" t="s">
        <v>368</v>
      </c>
      <c r="F19" s="423"/>
    </row>
    <row r="20" spans="1:21" ht="15.75" customHeight="1">
      <c r="A20" s="422" t="s">
        <v>367</v>
      </c>
      <c r="B20" s="421">
        <v>20812</v>
      </c>
      <c r="C20" s="421">
        <v>9195</v>
      </c>
      <c r="D20" s="421">
        <v>11083</v>
      </c>
      <c r="E20" s="421">
        <v>534</v>
      </c>
      <c r="F20" s="423"/>
    </row>
    <row r="21" spans="1:21" s="12" customFormat="1" ht="15.75" customHeight="1">
      <c r="A21" s="422" t="s">
        <v>75</v>
      </c>
      <c r="B21" s="421">
        <v>16991</v>
      </c>
      <c r="C21" s="421">
        <v>7456</v>
      </c>
      <c r="D21" s="421">
        <v>9027</v>
      </c>
      <c r="E21" s="421">
        <v>508</v>
      </c>
      <c r="F21" s="423"/>
    </row>
    <row r="22" spans="1:21" s="12" customFormat="1" ht="15.75" customHeight="1">
      <c r="A22" s="422" t="s">
        <v>74</v>
      </c>
      <c r="B22" s="421">
        <v>26108</v>
      </c>
      <c r="C22" s="421">
        <v>11706</v>
      </c>
      <c r="D22" s="421">
        <v>13419</v>
      </c>
      <c r="E22" s="421">
        <v>983</v>
      </c>
      <c r="F22" s="423"/>
    </row>
    <row r="23" spans="1:21" s="12" customFormat="1" ht="15.75" customHeight="1">
      <c r="A23" s="422" t="s">
        <v>73</v>
      </c>
      <c r="B23" s="421">
        <v>33082</v>
      </c>
      <c r="C23" s="421">
        <v>15034</v>
      </c>
      <c r="D23" s="421">
        <v>16427</v>
      </c>
      <c r="E23" s="421">
        <v>1621</v>
      </c>
      <c r="F23" s="420"/>
    </row>
    <row r="24" spans="1:21" s="213" customFormat="1" ht="15.75" customHeight="1" thickBot="1">
      <c r="A24" s="419" t="s">
        <v>72</v>
      </c>
      <c r="B24" s="430">
        <v>36368</v>
      </c>
      <c r="C24" s="418">
        <v>16102</v>
      </c>
      <c r="D24" s="418">
        <v>18492</v>
      </c>
      <c r="E24" s="418">
        <v>1774</v>
      </c>
      <c r="F24" s="429"/>
      <c r="G24" s="417"/>
    </row>
    <row r="25" spans="1:21" ht="15.75" customHeight="1" thickBot="1">
      <c r="A25" s="428"/>
      <c r="B25" s="427"/>
      <c r="C25" s="427"/>
      <c r="D25" s="427"/>
      <c r="E25" s="427"/>
      <c r="F25" s="423"/>
      <c r="G25" s="427"/>
      <c r="H25" s="427"/>
      <c r="I25" s="427"/>
      <c r="J25" s="426"/>
      <c r="K25" s="426"/>
      <c r="L25" s="426"/>
      <c r="M25" s="426"/>
    </row>
    <row r="26" spans="1:21" ht="15.75" customHeight="1">
      <c r="A26" s="658" t="s">
        <v>372</v>
      </c>
      <c r="B26" s="660" t="s">
        <v>373</v>
      </c>
      <c r="C26" s="660"/>
      <c r="D26" s="660"/>
      <c r="E26" s="661"/>
      <c r="F26" s="423"/>
    </row>
    <row r="27" spans="1:21" ht="15.75" customHeight="1">
      <c r="A27" s="659"/>
      <c r="B27" s="425" t="s">
        <v>253</v>
      </c>
      <c r="C27" s="425" t="s">
        <v>370</v>
      </c>
      <c r="D27" s="425" t="s">
        <v>369</v>
      </c>
      <c r="E27" s="424" t="s">
        <v>368</v>
      </c>
      <c r="F27" s="423"/>
    </row>
    <row r="28" spans="1:21" ht="15.75" customHeight="1">
      <c r="A28" s="422" t="s">
        <v>367</v>
      </c>
      <c r="B28" s="421">
        <v>20680</v>
      </c>
      <c r="C28" s="421">
        <v>8931</v>
      </c>
      <c r="D28" s="421">
        <v>10874</v>
      </c>
      <c r="E28" s="421">
        <v>875</v>
      </c>
      <c r="F28" s="423"/>
    </row>
    <row r="29" spans="1:21" s="12" customFormat="1" ht="15.75" customHeight="1">
      <c r="A29" s="422" t="s">
        <v>75</v>
      </c>
      <c r="B29" s="421">
        <v>23103</v>
      </c>
      <c r="C29" s="421">
        <v>9230</v>
      </c>
      <c r="D29" s="421">
        <v>11112</v>
      </c>
      <c r="E29" s="421">
        <v>2761</v>
      </c>
      <c r="F29" s="423"/>
    </row>
    <row r="30" spans="1:21" s="12" customFormat="1" ht="15.75" customHeight="1">
      <c r="A30" s="422" t="s">
        <v>74</v>
      </c>
      <c r="B30" s="421">
        <v>31770</v>
      </c>
      <c r="C30" s="421">
        <v>11958</v>
      </c>
      <c r="D30" s="421">
        <v>14754</v>
      </c>
      <c r="E30" s="421">
        <v>5058</v>
      </c>
      <c r="F30" s="423"/>
    </row>
    <row r="31" spans="1:21" s="12" customFormat="1" ht="15.75" customHeight="1">
      <c r="A31" s="422" t="s">
        <v>73</v>
      </c>
      <c r="B31" s="421">
        <v>32468</v>
      </c>
      <c r="C31" s="421">
        <v>12482</v>
      </c>
      <c r="D31" s="421">
        <v>14306</v>
      </c>
      <c r="E31" s="421">
        <v>5680</v>
      </c>
      <c r="F31" s="420"/>
    </row>
    <row r="32" spans="1:21" s="213" customFormat="1" ht="15.75" customHeight="1" thickBot="1">
      <c r="A32" s="419" t="s">
        <v>72</v>
      </c>
      <c r="B32" s="418">
        <v>30615</v>
      </c>
      <c r="C32" s="418">
        <v>11472</v>
      </c>
      <c r="D32" s="418">
        <v>12559</v>
      </c>
      <c r="E32" s="418">
        <v>6584</v>
      </c>
      <c r="F32" s="429"/>
      <c r="G32" s="417"/>
    </row>
    <row r="33" spans="1:13" ht="15.75" customHeight="1" thickBot="1">
      <c r="A33" s="428"/>
      <c r="B33" s="427"/>
      <c r="C33" s="427"/>
      <c r="D33" s="427"/>
      <c r="E33" s="427"/>
      <c r="F33" s="423"/>
      <c r="G33" s="427"/>
      <c r="H33" s="427"/>
      <c r="I33" s="427"/>
      <c r="J33" s="426"/>
      <c r="K33" s="426"/>
      <c r="L33" s="426"/>
      <c r="M33" s="426"/>
    </row>
    <row r="34" spans="1:13" ht="15.75" customHeight="1">
      <c r="A34" s="658" t="s">
        <v>372</v>
      </c>
      <c r="B34" s="660" t="s">
        <v>371</v>
      </c>
      <c r="C34" s="660"/>
      <c r="D34" s="660"/>
      <c r="E34" s="661"/>
      <c r="F34" s="423"/>
      <c r="G34" s="212"/>
      <c r="H34" s="212"/>
      <c r="I34" s="212"/>
    </row>
    <row r="35" spans="1:13" ht="15.75" customHeight="1">
      <c r="A35" s="659"/>
      <c r="B35" s="425" t="s">
        <v>253</v>
      </c>
      <c r="C35" s="425" t="s">
        <v>370</v>
      </c>
      <c r="D35" s="425" t="s">
        <v>369</v>
      </c>
      <c r="E35" s="424" t="s">
        <v>368</v>
      </c>
      <c r="F35" s="423"/>
      <c r="G35" s="212"/>
      <c r="H35" s="212"/>
      <c r="I35" s="212"/>
    </row>
    <row r="36" spans="1:13" ht="15.75" customHeight="1">
      <c r="A36" s="422" t="s">
        <v>367</v>
      </c>
      <c r="B36" s="421">
        <v>7924</v>
      </c>
      <c r="C36" s="421">
        <v>3329</v>
      </c>
      <c r="D36" s="421">
        <v>4355</v>
      </c>
      <c r="E36" s="421">
        <v>240</v>
      </c>
      <c r="F36" s="423"/>
      <c r="G36" s="212"/>
      <c r="H36" s="212"/>
      <c r="I36" s="212"/>
    </row>
    <row r="37" spans="1:13" s="12" customFormat="1" ht="15.75" customHeight="1">
      <c r="A37" s="422" t="s">
        <v>75</v>
      </c>
      <c r="B37" s="421">
        <v>8946</v>
      </c>
      <c r="C37" s="421">
        <v>3549</v>
      </c>
      <c r="D37" s="421">
        <v>5197</v>
      </c>
      <c r="E37" s="421">
        <v>200</v>
      </c>
      <c r="F37" s="423"/>
      <c r="G37" s="219"/>
      <c r="H37" s="219"/>
      <c r="I37" s="219"/>
    </row>
    <row r="38" spans="1:13" s="12" customFormat="1" ht="15.75" customHeight="1">
      <c r="A38" s="422" t="s">
        <v>74</v>
      </c>
      <c r="B38" s="421">
        <v>11940</v>
      </c>
      <c r="C38" s="421">
        <v>4843</v>
      </c>
      <c r="D38" s="421">
        <v>6600</v>
      </c>
      <c r="E38" s="421">
        <v>497</v>
      </c>
      <c r="F38" s="423"/>
      <c r="G38" s="219"/>
      <c r="H38" s="219"/>
      <c r="I38" s="219"/>
    </row>
    <row r="39" spans="1:13" s="12" customFormat="1" ht="15.75" customHeight="1">
      <c r="A39" s="422" t="s">
        <v>73</v>
      </c>
      <c r="B39" s="421">
        <v>15677</v>
      </c>
      <c r="C39" s="421">
        <v>6351</v>
      </c>
      <c r="D39" s="421">
        <v>8695</v>
      </c>
      <c r="E39" s="421">
        <v>631</v>
      </c>
      <c r="F39" s="420"/>
      <c r="G39" s="219"/>
      <c r="H39" s="219"/>
      <c r="I39" s="219"/>
    </row>
    <row r="40" spans="1:13" s="15" customFormat="1" ht="15.75" customHeight="1" thickBot="1">
      <c r="A40" s="419" t="s">
        <v>72</v>
      </c>
      <c r="B40" s="418">
        <v>15577</v>
      </c>
      <c r="C40" s="418">
        <v>6252</v>
      </c>
      <c r="D40" s="418">
        <v>8333</v>
      </c>
      <c r="E40" s="418">
        <v>992</v>
      </c>
      <c r="F40" s="417"/>
      <c r="G40" s="417"/>
      <c r="H40" s="212"/>
      <c r="I40" s="212"/>
    </row>
    <row r="41" spans="1:13" ht="15.75" customHeight="1">
      <c r="A41" s="416" t="s">
        <v>366</v>
      </c>
      <c r="B41" s="415"/>
      <c r="C41" s="414"/>
      <c r="D41" s="414"/>
      <c r="E41" s="414"/>
    </row>
  </sheetData>
  <mergeCells count="10">
    <mergeCell ref="A26:A27"/>
    <mergeCell ref="B26:E26"/>
    <mergeCell ref="A34:A35"/>
    <mergeCell ref="B34:E34"/>
    <mergeCell ref="A2:A3"/>
    <mergeCell ref="B2:E2"/>
    <mergeCell ref="A10:A11"/>
    <mergeCell ref="B10:E10"/>
    <mergeCell ref="A18:A19"/>
    <mergeCell ref="B18:E18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AEBC-EE57-478C-8185-CCA6E4605DBE}">
  <dimension ref="A1:N49"/>
  <sheetViews>
    <sheetView tabSelected="1" view="pageBreakPreview" topLeftCell="A27" zoomScaleNormal="100" zoomScaleSheetLayoutView="100" workbookViewId="0"/>
  </sheetViews>
  <sheetFormatPr defaultColWidth="9" defaultRowHeight="13.2"/>
  <cols>
    <col min="1" max="1" width="14.33203125" style="383" customWidth="1"/>
    <col min="2" max="5" width="8" style="15" customWidth="1"/>
    <col min="6" max="10" width="8.109375" style="15" customWidth="1"/>
    <col min="11" max="16384" width="9" style="15"/>
  </cols>
  <sheetData>
    <row r="1" spans="1:14" ht="29.25" customHeight="1" thickBot="1">
      <c r="A1" s="465" t="s">
        <v>428</v>
      </c>
      <c r="B1" s="193"/>
      <c r="C1" s="193"/>
      <c r="D1" s="193"/>
      <c r="E1" s="193"/>
      <c r="F1" s="193"/>
      <c r="G1" s="193"/>
      <c r="H1" s="193"/>
      <c r="I1" s="193"/>
      <c r="J1" s="377" t="s">
        <v>319</v>
      </c>
    </row>
    <row r="2" spans="1:14" ht="16.5" customHeight="1">
      <c r="A2" s="663" t="s">
        <v>62</v>
      </c>
      <c r="B2" s="665" t="s">
        <v>424</v>
      </c>
      <c r="C2" s="665"/>
      <c r="D2" s="665"/>
      <c r="E2" s="665"/>
      <c r="F2" s="599" t="s">
        <v>423</v>
      </c>
      <c r="G2" s="666" t="s">
        <v>422</v>
      </c>
      <c r="H2" s="666"/>
      <c r="I2" s="666"/>
      <c r="J2" s="666"/>
    </row>
    <row r="3" spans="1:14" ht="16.5" customHeight="1">
      <c r="A3" s="664"/>
      <c r="B3" s="463" t="s">
        <v>66</v>
      </c>
      <c r="C3" s="463" t="s">
        <v>421</v>
      </c>
      <c r="D3" s="463" t="s">
        <v>420</v>
      </c>
      <c r="E3" s="463" t="s">
        <v>419</v>
      </c>
      <c r="F3" s="600"/>
      <c r="G3" s="376" t="s">
        <v>66</v>
      </c>
      <c r="H3" s="463" t="s">
        <v>418</v>
      </c>
      <c r="I3" s="463" t="s">
        <v>417</v>
      </c>
      <c r="J3" s="462" t="s">
        <v>416</v>
      </c>
    </row>
    <row r="4" spans="1:14" ht="16.5" customHeight="1">
      <c r="A4" s="143" t="s">
        <v>427</v>
      </c>
      <c r="B4" s="364">
        <v>539</v>
      </c>
      <c r="C4" s="150">
        <v>21</v>
      </c>
      <c r="D4" s="150">
        <v>472</v>
      </c>
      <c r="E4" s="150">
        <v>46</v>
      </c>
      <c r="F4" s="150">
        <v>2809</v>
      </c>
      <c r="G4" s="150">
        <v>2316</v>
      </c>
      <c r="H4" s="150">
        <v>735</v>
      </c>
      <c r="I4" s="150">
        <v>509</v>
      </c>
      <c r="J4" s="150">
        <v>1072</v>
      </c>
    </row>
    <row r="5" spans="1:14" s="12" customFormat="1" ht="16.5" customHeight="1">
      <c r="A5" s="143" t="s">
        <v>312</v>
      </c>
      <c r="B5" s="150">
        <v>600</v>
      </c>
      <c r="C5" s="150">
        <v>26</v>
      </c>
      <c r="D5" s="150">
        <v>517</v>
      </c>
      <c r="E5" s="150">
        <v>57</v>
      </c>
      <c r="F5" s="150">
        <v>2877</v>
      </c>
      <c r="G5" s="150">
        <v>2323</v>
      </c>
      <c r="H5" s="150">
        <v>758</v>
      </c>
      <c r="I5" s="150">
        <v>508</v>
      </c>
      <c r="J5" s="150">
        <v>1057</v>
      </c>
    </row>
    <row r="6" spans="1:14" s="12" customFormat="1" ht="16.5" customHeight="1">
      <c r="A6" s="143" t="s">
        <v>426</v>
      </c>
      <c r="B6" s="150">
        <v>631</v>
      </c>
      <c r="C6" s="150">
        <v>26</v>
      </c>
      <c r="D6" s="150">
        <v>569</v>
      </c>
      <c r="E6" s="150">
        <v>36</v>
      </c>
      <c r="F6" s="150">
        <v>3064</v>
      </c>
      <c r="G6" s="150">
        <v>2646</v>
      </c>
      <c r="H6" s="150">
        <v>800</v>
      </c>
      <c r="I6" s="150">
        <v>602</v>
      </c>
      <c r="J6" s="150">
        <v>1244</v>
      </c>
    </row>
    <row r="7" spans="1:14" s="12" customFormat="1" ht="16.5" customHeight="1">
      <c r="A7" s="143" t="s">
        <v>425</v>
      </c>
      <c r="B7" s="150">
        <v>665</v>
      </c>
      <c r="C7" s="150">
        <v>26</v>
      </c>
      <c r="D7" s="150">
        <v>601</v>
      </c>
      <c r="E7" s="150">
        <v>38</v>
      </c>
      <c r="F7" s="150">
        <v>3069</v>
      </c>
      <c r="G7" s="150">
        <v>2655</v>
      </c>
      <c r="H7" s="150">
        <v>849</v>
      </c>
      <c r="I7" s="150">
        <v>585</v>
      </c>
      <c r="J7" s="150">
        <v>1221</v>
      </c>
    </row>
    <row r="8" spans="1:14" s="213" customFormat="1" ht="16.5" customHeight="1" thickBot="1">
      <c r="A8" s="140" t="s">
        <v>310</v>
      </c>
      <c r="B8" s="464">
        <f t="shared" ref="B8:J8" si="0">B49</f>
        <v>733</v>
      </c>
      <c r="C8" s="363">
        <f t="shared" si="0"/>
        <v>33</v>
      </c>
      <c r="D8" s="363">
        <f t="shared" si="0"/>
        <v>642</v>
      </c>
      <c r="E8" s="363">
        <f t="shared" si="0"/>
        <v>58</v>
      </c>
      <c r="F8" s="363">
        <f t="shared" si="0"/>
        <v>3230</v>
      </c>
      <c r="G8" s="363">
        <f t="shared" si="0"/>
        <v>2806</v>
      </c>
      <c r="H8" s="363">
        <f t="shared" si="0"/>
        <v>913</v>
      </c>
      <c r="I8" s="363">
        <f t="shared" si="0"/>
        <v>640</v>
      </c>
      <c r="J8" s="363">
        <f t="shared" si="0"/>
        <v>1253</v>
      </c>
    </row>
    <row r="9" spans="1:14" ht="16.5" customHeight="1" thickBot="1"/>
    <row r="10" spans="1:14" ht="16.5" customHeight="1">
      <c r="A10" s="663" t="s">
        <v>62</v>
      </c>
      <c r="B10" s="665" t="s">
        <v>424</v>
      </c>
      <c r="C10" s="665"/>
      <c r="D10" s="665"/>
      <c r="E10" s="665"/>
      <c r="F10" s="599" t="s">
        <v>423</v>
      </c>
      <c r="G10" s="666" t="s">
        <v>422</v>
      </c>
      <c r="H10" s="666"/>
      <c r="I10" s="666"/>
      <c r="J10" s="666"/>
    </row>
    <row r="11" spans="1:14" ht="16.5" customHeight="1">
      <c r="A11" s="664"/>
      <c r="B11" s="463" t="s">
        <v>66</v>
      </c>
      <c r="C11" s="463" t="s">
        <v>421</v>
      </c>
      <c r="D11" s="463" t="s">
        <v>420</v>
      </c>
      <c r="E11" s="463" t="s">
        <v>419</v>
      </c>
      <c r="F11" s="600"/>
      <c r="G11" s="376" t="s">
        <v>66</v>
      </c>
      <c r="H11" s="463" t="s">
        <v>418</v>
      </c>
      <c r="I11" s="463" t="s">
        <v>417</v>
      </c>
      <c r="J11" s="462" t="s">
        <v>416</v>
      </c>
    </row>
    <row r="12" spans="1:14" ht="12.6" customHeight="1">
      <c r="A12" s="461"/>
      <c r="B12" s="459"/>
      <c r="C12" s="459"/>
      <c r="D12" s="459"/>
      <c r="E12" s="459"/>
      <c r="F12" s="460"/>
      <c r="G12" s="459"/>
      <c r="H12" s="459"/>
      <c r="I12" s="459"/>
      <c r="J12" s="458"/>
      <c r="M12"/>
      <c r="N12"/>
    </row>
    <row r="13" spans="1:14" ht="16.5" customHeight="1">
      <c r="A13" s="456" t="s">
        <v>415</v>
      </c>
      <c r="B13" s="455"/>
      <c r="C13" s="455"/>
      <c r="D13" s="455"/>
      <c r="E13" s="455"/>
      <c r="F13" s="455"/>
      <c r="G13" s="455"/>
      <c r="H13" s="455"/>
      <c r="I13" s="455"/>
      <c r="J13" s="455"/>
      <c r="L13"/>
      <c r="M13" s="457"/>
      <c r="N13" s="457"/>
    </row>
    <row r="14" spans="1:14" ht="12.6" customHeight="1">
      <c r="A14" s="456"/>
      <c r="B14" s="454"/>
      <c r="C14" s="454"/>
      <c r="D14" s="454"/>
      <c r="E14" s="454"/>
      <c r="F14" s="454"/>
      <c r="G14" s="455"/>
      <c r="H14" s="454"/>
      <c r="I14" s="454"/>
      <c r="J14" s="454"/>
      <c r="L14"/>
      <c r="M14" s="453"/>
      <c r="N14" s="453"/>
    </row>
    <row r="15" spans="1:14" ht="16.5" customHeight="1">
      <c r="A15" s="447" t="s">
        <v>414</v>
      </c>
      <c r="B15" s="446">
        <v>48</v>
      </c>
      <c r="C15" s="446">
        <v>1</v>
      </c>
      <c r="D15" s="446">
        <v>47</v>
      </c>
      <c r="E15" s="446"/>
      <c r="F15" s="446">
        <v>170</v>
      </c>
      <c r="G15" s="446">
        <f t="shared" ref="G15:G20" si="1">SUM(H15:J15)</f>
        <v>128</v>
      </c>
      <c r="H15" s="446">
        <v>44</v>
      </c>
      <c r="I15" s="446">
        <v>28</v>
      </c>
      <c r="J15" s="446">
        <v>56</v>
      </c>
      <c r="M15" s="453"/>
      <c r="N15" s="453"/>
    </row>
    <row r="16" spans="1:14" ht="16.5" customHeight="1">
      <c r="A16" s="447" t="s">
        <v>413</v>
      </c>
      <c r="B16" s="446">
        <v>28</v>
      </c>
      <c r="C16" s="446">
        <v>1</v>
      </c>
      <c r="D16" s="446">
        <v>23</v>
      </c>
      <c r="E16" s="446">
        <v>4</v>
      </c>
      <c r="F16" s="446">
        <v>56</v>
      </c>
      <c r="G16" s="446">
        <f t="shared" si="1"/>
        <v>41</v>
      </c>
      <c r="H16" s="446">
        <v>14</v>
      </c>
      <c r="I16" s="446">
        <v>9</v>
      </c>
      <c r="J16" s="446">
        <v>18</v>
      </c>
      <c r="K16" s="452"/>
    </row>
    <row r="17" spans="1:10" ht="16.5" customHeight="1">
      <c r="A17" s="447" t="s">
        <v>412</v>
      </c>
      <c r="B17" s="446">
        <v>45</v>
      </c>
      <c r="C17" s="446">
        <v>1</v>
      </c>
      <c r="D17" s="446">
        <v>44</v>
      </c>
      <c r="E17" s="446"/>
      <c r="F17" s="446">
        <v>142</v>
      </c>
      <c r="G17" s="446">
        <f t="shared" si="1"/>
        <v>102</v>
      </c>
      <c r="H17" s="446">
        <v>29</v>
      </c>
      <c r="I17" s="446">
        <v>30</v>
      </c>
      <c r="J17" s="446">
        <v>43</v>
      </c>
    </row>
    <row r="18" spans="1:10" ht="16.5" customHeight="1">
      <c r="A18" s="447" t="s">
        <v>411</v>
      </c>
      <c r="B18" s="446">
        <v>51</v>
      </c>
      <c r="C18" s="446">
        <v>1</v>
      </c>
      <c r="D18" s="446">
        <v>50</v>
      </c>
      <c r="E18" s="446"/>
      <c r="F18" s="446">
        <v>145</v>
      </c>
      <c r="G18" s="446">
        <f t="shared" si="1"/>
        <v>133</v>
      </c>
      <c r="H18" s="446">
        <v>47</v>
      </c>
      <c r="I18" s="446">
        <v>25</v>
      </c>
      <c r="J18" s="446">
        <v>61</v>
      </c>
    </row>
    <row r="19" spans="1:10" ht="16.5" customHeight="1">
      <c r="A19" s="447" t="s">
        <v>410</v>
      </c>
      <c r="B19" s="446">
        <v>19</v>
      </c>
      <c r="C19" s="446">
        <v>1</v>
      </c>
      <c r="D19" s="446">
        <v>17</v>
      </c>
      <c r="E19" s="446">
        <v>1</v>
      </c>
      <c r="F19" s="446">
        <v>120</v>
      </c>
      <c r="G19" s="446">
        <f t="shared" si="1"/>
        <v>108</v>
      </c>
      <c r="H19" s="446">
        <v>42</v>
      </c>
      <c r="I19" s="446">
        <v>21</v>
      </c>
      <c r="J19" s="446">
        <v>45</v>
      </c>
    </row>
    <row r="20" spans="1:10" ht="16.5" customHeight="1">
      <c r="A20" s="447" t="s">
        <v>409</v>
      </c>
      <c r="B20" s="446">
        <v>23</v>
      </c>
      <c r="C20" s="446">
        <v>1</v>
      </c>
      <c r="D20" s="446">
        <v>19</v>
      </c>
      <c r="E20" s="446">
        <v>3</v>
      </c>
      <c r="F20" s="446">
        <v>141</v>
      </c>
      <c r="G20" s="446">
        <f t="shared" si="1"/>
        <v>114</v>
      </c>
      <c r="H20" s="446">
        <v>49</v>
      </c>
      <c r="I20" s="446">
        <v>23</v>
      </c>
      <c r="J20" s="446">
        <v>42</v>
      </c>
    </row>
    <row r="21" spans="1:10" ht="16.5" customHeight="1">
      <c r="A21" s="447" t="s">
        <v>408</v>
      </c>
      <c r="B21" s="446">
        <v>18</v>
      </c>
      <c r="C21" s="446">
        <v>1</v>
      </c>
      <c r="D21" s="446">
        <v>15</v>
      </c>
      <c r="E21" s="446">
        <v>2</v>
      </c>
      <c r="F21" s="446">
        <v>100</v>
      </c>
      <c r="G21" s="446">
        <v>105</v>
      </c>
      <c r="H21" s="446">
        <v>41</v>
      </c>
      <c r="I21" s="446">
        <v>24</v>
      </c>
      <c r="J21" s="446">
        <v>40</v>
      </c>
    </row>
    <row r="22" spans="1:10" ht="16.5" customHeight="1">
      <c r="A22" s="447" t="s">
        <v>407</v>
      </c>
      <c r="B22" s="446">
        <v>15</v>
      </c>
      <c r="C22" s="446">
        <v>1</v>
      </c>
      <c r="D22" s="446">
        <v>14</v>
      </c>
      <c r="E22" s="446"/>
      <c r="F22" s="446">
        <v>90</v>
      </c>
      <c r="G22" s="446">
        <f>SUM(H22:J22)</f>
        <v>76</v>
      </c>
      <c r="H22" s="446">
        <v>34</v>
      </c>
      <c r="I22" s="446">
        <v>14</v>
      </c>
      <c r="J22" s="446">
        <v>28</v>
      </c>
    </row>
    <row r="23" spans="1:10" ht="16.5" customHeight="1">
      <c r="A23" s="447" t="s">
        <v>406</v>
      </c>
      <c r="B23" s="446">
        <v>15</v>
      </c>
      <c r="C23" s="446">
        <v>1</v>
      </c>
      <c r="D23" s="446">
        <v>14</v>
      </c>
      <c r="E23" s="446"/>
      <c r="F23" s="446">
        <v>90</v>
      </c>
      <c r="G23" s="446">
        <f>SUM(H23:J23)</f>
        <v>72</v>
      </c>
      <c r="H23" s="446">
        <v>26</v>
      </c>
      <c r="I23" s="446">
        <v>15</v>
      </c>
      <c r="J23" s="446">
        <v>31</v>
      </c>
    </row>
    <row r="24" spans="1:10" ht="16.5" customHeight="1">
      <c r="A24" s="447" t="s">
        <v>405</v>
      </c>
      <c r="B24" s="446">
        <v>31</v>
      </c>
      <c r="C24" s="446">
        <v>1</v>
      </c>
      <c r="D24" s="446">
        <v>27</v>
      </c>
      <c r="E24" s="446">
        <v>3</v>
      </c>
      <c r="F24" s="446">
        <v>147</v>
      </c>
      <c r="G24" s="446">
        <f>SUM(H24:J24)</f>
        <v>118</v>
      </c>
      <c r="H24" s="446">
        <v>51</v>
      </c>
      <c r="I24" s="446">
        <v>24</v>
      </c>
      <c r="J24" s="446">
        <v>43</v>
      </c>
    </row>
    <row r="25" spans="1:10" ht="16.5" customHeight="1">
      <c r="A25" s="447" t="s">
        <v>404</v>
      </c>
      <c r="B25" s="446">
        <v>20</v>
      </c>
      <c r="C25" s="446">
        <v>1</v>
      </c>
      <c r="D25" s="446">
        <v>17</v>
      </c>
      <c r="E25" s="446">
        <v>2</v>
      </c>
      <c r="F25" s="446">
        <v>90</v>
      </c>
      <c r="G25" s="446">
        <f>SUM(H25:J25)</f>
        <v>79</v>
      </c>
      <c r="H25" s="446">
        <v>28</v>
      </c>
      <c r="I25" s="446">
        <v>15</v>
      </c>
      <c r="J25" s="446">
        <v>36</v>
      </c>
    </row>
    <row r="26" spans="1:10" ht="16.5" customHeight="1">
      <c r="A26" s="447" t="s">
        <v>403</v>
      </c>
      <c r="B26" s="446">
        <v>30</v>
      </c>
      <c r="C26" s="446">
        <v>1</v>
      </c>
      <c r="D26" s="446">
        <v>28</v>
      </c>
      <c r="E26" s="446">
        <v>1</v>
      </c>
      <c r="F26" s="446">
        <v>125</v>
      </c>
      <c r="G26" s="446">
        <f>SUM(H26:J26)</f>
        <v>127</v>
      </c>
      <c r="H26" s="446">
        <v>52</v>
      </c>
      <c r="I26" s="446">
        <v>25</v>
      </c>
      <c r="J26" s="446">
        <v>50</v>
      </c>
    </row>
    <row r="27" spans="1:10" ht="16.5" customHeight="1">
      <c r="A27" s="447" t="s">
        <v>402</v>
      </c>
      <c r="B27" s="446">
        <v>42</v>
      </c>
      <c r="C27" s="446">
        <v>1</v>
      </c>
      <c r="D27" s="446">
        <v>38</v>
      </c>
      <c r="E27" s="446">
        <v>3</v>
      </c>
      <c r="F27" s="446">
        <v>240</v>
      </c>
      <c r="G27" s="446">
        <v>221</v>
      </c>
      <c r="H27" s="446">
        <v>66</v>
      </c>
      <c r="I27" s="446">
        <v>55</v>
      </c>
      <c r="J27" s="446">
        <v>100</v>
      </c>
    </row>
    <row r="28" spans="1:10" ht="16.5" customHeight="1">
      <c r="A28" s="447" t="s">
        <v>401</v>
      </c>
      <c r="B28" s="446">
        <v>22</v>
      </c>
      <c r="C28" s="446">
        <v>1</v>
      </c>
      <c r="D28" s="446">
        <v>21</v>
      </c>
      <c r="E28" s="446"/>
      <c r="F28" s="446">
        <v>106</v>
      </c>
      <c r="G28" s="446">
        <v>99</v>
      </c>
      <c r="H28" s="446">
        <v>41</v>
      </c>
      <c r="I28" s="446">
        <v>21</v>
      </c>
      <c r="J28" s="446">
        <v>37</v>
      </c>
    </row>
    <row r="29" spans="1:10" ht="16.5" customHeight="1">
      <c r="A29" s="447" t="s">
        <v>400</v>
      </c>
      <c r="B29" s="446">
        <v>25</v>
      </c>
      <c r="C29" s="446">
        <v>1</v>
      </c>
      <c r="D29" s="446">
        <v>24</v>
      </c>
      <c r="E29" s="446"/>
      <c r="F29" s="446">
        <v>120</v>
      </c>
      <c r="G29" s="446">
        <f>SUM(H29:J29)</f>
        <v>114</v>
      </c>
      <c r="H29" s="446">
        <v>38</v>
      </c>
      <c r="I29" s="446">
        <v>25</v>
      </c>
      <c r="J29" s="446">
        <v>51</v>
      </c>
    </row>
    <row r="30" spans="1:10" ht="16.5" customHeight="1">
      <c r="A30" s="447" t="s">
        <v>399</v>
      </c>
      <c r="B30" s="446">
        <v>17</v>
      </c>
      <c r="C30" s="446">
        <v>1</v>
      </c>
      <c r="D30" s="446">
        <v>16</v>
      </c>
      <c r="E30" s="446"/>
      <c r="F30" s="446">
        <v>94</v>
      </c>
      <c r="G30" s="446">
        <v>75</v>
      </c>
      <c r="H30" s="446">
        <v>9</v>
      </c>
      <c r="I30" s="446">
        <v>19</v>
      </c>
      <c r="J30" s="446">
        <v>47</v>
      </c>
    </row>
    <row r="31" spans="1:10" ht="16.5" customHeight="1">
      <c r="A31" s="447" t="s">
        <v>398</v>
      </c>
      <c r="B31" s="446">
        <v>22</v>
      </c>
      <c r="C31" s="446">
        <v>1</v>
      </c>
      <c r="D31" s="446">
        <v>15</v>
      </c>
      <c r="E31" s="446">
        <v>6</v>
      </c>
      <c r="F31" s="446">
        <v>80</v>
      </c>
      <c r="G31" s="446">
        <f>SUM(H31:J31)</f>
        <v>72</v>
      </c>
      <c r="H31" s="446">
        <v>23</v>
      </c>
      <c r="I31" s="446">
        <v>15</v>
      </c>
      <c r="J31" s="446">
        <v>34</v>
      </c>
    </row>
    <row r="32" spans="1:10" ht="16.5" customHeight="1">
      <c r="A32" s="447" t="s">
        <v>397</v>
      </c>
      <c r="B32" s="446">
        <v>44</v>
      </c>
      <c r="C32" s="446">
        <v>1</v>
      </c>
      <c r="D32" s="446">
        <v>38</v>
      </c>
      <c r="E32" s="446">
        <v>5</v>
      </c>
      <c r="F32" s="446">
        <v>330</v>
      </c>
      <c r="G32" s="446">
        <f>SUM(H32:J32)</f>
        <v>322</v>
      </c>
      <c r="H32" s="446">
        <v>45</v>
      </c>
      <c r="I32" s="446">
        <v>93</v>
      </c>
      <c r="J32" s="446">
        <v>184</v>
      </c>
    </row>
    <row r="33" spans="1:10" ht="16.5" customHeight="1">
      <c r="A33" s="447" t="s">
        <v>396</v>
      </c>
      <c r="B33" s="446">
        <v>27</v>
      </c>
      <c r="C33" s="446">
        <v>1</v>
      </c>
      <c r="D33" s="446">
        <v>22</v>
      </c>
      <c r="E33" s="446">
        <v>4</v>
      </c>
      <c r="F33" s="446">
        <v>125</v>
      </c>
      <c r="G33" s="446">
        <v>115</v>
      </c>
      <c r="H33" s="446">
        <v>28</v>
      </c>
      <c r="I33" s="446">
        <v>29</v>
      </c>
      <c r="J33" s="446">
        <v>58</v>
      </c>
    </row>
    <row r="34" spans="1:10" ht="16.5" customHeight="1">
      <c r="A34" s="447" t="s">
        <v>395</v>
      </c>
      <c r="B34" s="446">
        <v>37</v>
      </c>
      <c r="C34" s="446">
        <v>1</v>
      </c>
      <c r="D34" s="446">
        <v>36</v>
      </c>
      <c r="E34" s="446"/>
      <c r="F34" s="446">
        <v>320</v>
      </c>
      <c r="G34" s="446">
        <v>268</v>
      </c>
      <c r="H34" s="446">
        <v>32</v>
      </c>
      <c r="I34" s="446">
        <v>87</v>
      </c>
      <c r="J34" s="446">
        <v>149</v>
      </c>
    </row>
    <row r="35" spans="1:10" ht="16.5" customHeight="1">
      <c r="A35" s="447" t="s">
        <v>394</v>
      </c>
      <c r="B35" s="446">
        <v>24</v>
      </c>
      <c r="C35" s="446">
        <v>1</v>
      </c>
      <c r="D35" s="446">
        <v>19</v>
      </c>
      <c r="E35" s="446">
        <v>4</v>
      </c>
      <c r="F35" s="446">
        <v>176</v>
      </c>
      <c r="G35" s="446">
        <v>163</v>
      </c>
      <c r="H35" s="446">
        <v>20</v>
      </c>
      <c r="I35" s="446">
        <v>43</v>
      </c>
      <c r="J35" s="446">
        <v>100</v>
      </c>
    </row>
    <row r="36" spans="1:10" ht="16.5" customHeight="1">
      <c r="A36" s="451" t="s">
        <v>393</v>
      </c>
      <c r="B36" s="446">
        <v>13</v>
      </c>
      <c r="C36" s="446">
        <v>1</v>
      </c>
      <c r="D36" s="446">
        <v>9</v>
      </c>
      <c r="E36" s="446">
        <v>3</v>
      </c>
      <c r="F36" s="446">
        <v>21</v>
      </c>
      <c r="G36" s="446">
        <f>SUM(H36:J36)</f>
        <v>12</v>
      </c>
      <c r="H36" s="446">
        <v>12</v>
      </c>
      <c r="I36" s="446" t="s">
        <v>381</v>
      </c>
      <c r="J36" s="446" t="s">
        <v>381</v>
      </c>
    </row>
    <row r="37" spans="1:10" ht="16.5" customHeight="1">
      <c r="A37" s="447" t="s">
        <v>392</v>
      </c>
      <c r="B37" s="446">
        <v>13</v>
      </c>
      <c r="C37" s="446">
        <v>1</v>
      </c>
      <c r="D37" s="446">
        <v>10</v>
      </c>
      <c r="E37" s="446">
        <v>2</v>
      </c>
      <c r="F37" s="446">
        <v>12</v>
      </c>
      <c r="G37" s="446">
        <v>10</v>
      </c>
      <c r="H37" s="446">
        <v>10</v>
      </c>
      <c r="I37" s="446" t="s">
        <v>381</v>
      </c>
      <c r="J37" s="446" t="s">
        <v>381</v>
      </c>
    </row>
    <row r="38" spans="1:10" ht="16.5" customHeight="1">
      <c r="A38" s="447" t="s">
        <v>391</v>
      </c>
      <c r="B38" s="446">
        <v>13</v>
      </c>
      <c r="C38" s="446">
        <v>1</v>
      </c>
      <c r="D38" s="446">
        <v>10</v>
      </c>
      <c r="E38" s="446">
        <v>2</v>
      </c>
      <c r="F38" s="446">
        <v>19</v>
      </c>
      <c r="G38" s="446">
        <f>SUM(H38:J38)</f>
        <v>17</v>
      </c>
      <c r="H38" s="446">
        <v>17</v>
      </c>
      <c r="I38" s="446" t="s">
        <v>381</v>
      </c>
      <c r="J38" s="446" t="s">
        <v>381</v>
      </c>
    </row>
    <row r="39" spans="1:10" ht="16.5" customHeight="1">
      <c r="A39" s="447" t="s">
        <v>390</v>
      </c>
      <c r="B39" s="446">
        <v>12</v>
      </c>
      <c r="C39" s="446">
        <v>1</v>
      </c>
      <c r="D39" s="446">
        <v>10</v>
      </c>
      <c r="E39" s="446">
        <v>1</v>
      </c>
      <c r="F39" s="446">
        <v>19</v>
      </c>
      <c r="G39" s="446">
        <f>SUM(H39:J39)</f>
        <v>21</v>
      </c>
      <c r="H39" s="446">
        <v>21</v>
      </c>
      <c r="I39" s="446" t="s">
        <v>381</v>
      </c>
      <c r="J39" s="446" t="s">
        <v>381</v>
      </c>
    </row>
    <row r="40" spans="1:10" ht="16.5" customHeight="1">
      <c r="A40" s="448" t="s">
        <v>389</v>
      </c>
      <c r="B40" s="446">
        <v>9</v>
      </c>
      <c r="C40" s="446">
        <v>1</v>
      </c>
      <c r="D40" s="446">
        <v>7</v>
      </c>
      <c r="E40" s="446">
        <v>1</v>
      </c>
      <c r="F40" s="446">
        <v>19</v>
      </c>
      <c r="G40" s="446">
        <f>SUM(H40:J40)</f>
        <v>15</v>
      </c>
      <c r="H40" s="446">
        <v>15</v>
      </c>
      <c r="I40" s="446" t="s">
        <v>381</v>
      </c>
      <c r="J40" s="446" t="s">
        <v>381</v>
      </c>
    </row>
    <row r="41" spans="1:10" ht="16.5" customHeight="1">
      <c r="A41" s="447" t="s">
        <v>388</v>
      </c>
      <c r="B41" s="450">
        <v>14</v>
      </c>
      <c r="C41" s="446">
        <v>1</v>
      </c>
      <c r="D41" s="446">
        <v>11</v>
      </c>
      <c r="E41" s="446">
        <v>2</v>
      </c>
      <c r="F41" s="446">
        <v>19</v>
      </c>
      <c r="G41" s="446">
        <v>12</v>
      </c>
      <c r="H41" s="446">
        <v>12</v>
      </c>
      <c r="I41" s="446" t="s">
        <v>381</v>
      </c>
      <c r="J41" s="446" t="s">
        <v>381</v>
      </c>
    </row>
    <row r="42" spans="1:10" ht="16.5" customHeight="1">
      <c r="A42" s="447" t="s">
        <v>387</v>
      </c>
      <c r="B42" s="446">
        <v>11</v>
      </c>
      <c r="C42" s="446">
        <v>1</v>
      </c>
      <c r="D42" s="446">
        <v>8</v>
      </c>
      <c r="E42" s="446">
        <v>2</v>
      </c>
      <c r="F42" s="446">
        <v>19</v>
      </c>
      <c r="G42" s="446">
        <f t="shared" ref="G42:G47" si="2">SUM(H42:J42)</f>
        <v>17</v>
      </c>
      <c r="H42" s="446">
        <v>17</v>
      </c>
      <c r="I42" s="446" t="s">
        <v>381</v>
      </c>
      <c r="J42" s="446" t="s">
        <v>381</v>
      </c>
    </row>
    <row r="43" spans="1:10" ht="16.5" customHeight="1">
      <c r="A43" s="449" t="s">
        <v>386</v>
      </c>
      <c r="B43" s="446">
        <v>11</v>
      </c>
      <c r="C43" s="446">
        <v>1</v>
      </c>
      <c r="D43" s="446">
        <v>6</v>
      </c>
      <c r="E43" s="446">
        <v>4</v>
      </c>
      <c r="F43" s="446">
        <v>19</v>
      </c>
      <c r="G43" s="446">
        <f t="shared" si="2"/>
        <v>17</v>
      </c>
      <c r="H43" s="446">
        <v>17</v>
      </c>
      <c r="I43" s="446" t="s">
        <v>381</v>
      </c>
      <c r="J43" s="446" t="s">
        <v>381</v>
      </c>
    </row>
    <row r="44" spans="1:10" ht="16.5" customHeight="1">
      <c r="A44" s="447" t="s">
        <v>385</v>
      </c>
      <c r="B44" s="446">
        <v>12</v>
      </c>
      <c r="C44" s="446">
        <v>1</v>
      </c>
      <c r="D44" s="446">
        <v>10</v>
      </c>
      <c r="E44" s="446">
        <v>1</v>
      </c>
      <c r="F44" s="446">
        <v>19</v>
      </c>
      <c r="G44" s="446">
        <f t="shared" si="2"/>
        <v>14</v>
      </c>
      <c r="H44" s="446">
        <v>14</v>
      </c>
      <c r="I44" s="446" t="s">
        <v>381</v>
      </c>
      <c r="J44" s="446" t="s">
        <v>381</v>
      </c>
    </row>
    <row r="45" spans="1:10" ht="16.5" customHeight="1">
      <c r="A45" s="447" t="s">
        <v>384</v>
      </c>
      <c r="B45" s="446">
        <v>8</v>
      </c>
      <c r="C45" s="446">
        <v>1</v>
      </c>
      <c r="D45" s="446">
        <v>7</v>
      </c>
      <c r="E45" s="446"/>
      <c r="F45" s="446">
        <v>19</v>
      </c>
      <c r="G45" s="446">
        <f t="shared" si="2"/>
        <v>2</v>
      </c>
      <c r="H45" s="446">
        <v>2</v>
      </c>
      <c r="I45" s="446" t="s">
        <v>381</v>
      </c>
      <c r="J45" s="446" t="s">
        <v>381</v>
      </c>
    </row>
    <row r="46" spans="1:10" ht="16.5" customHeight="1">
      <c r="A46" s="448" t="s">
        <v>383</v>
      </c>
      <c r="B46" s="446">
        <v>9</v>
      </c>
      <c r="C46" s="446">
        <v>1</v>
      </c>
      <c r="D46" s="446">
        <v>6</v>
      </c>
      <c r="E46" s="446">
        <v>2</v>
      </c>
      <c r="F46" s="446">
        <v>19</v>
      </c>
      <c r="G46" s="446">
        <f t="shared" si="2"/>
        <v>8</v>
      </c>
      <c r="H46" s="446">
        <v>8</v>
      </c>
      <c r="I46" s="446" t="s">
        <v>381</v>
      </c>
      <c r="J46" s="446" t="s">
        <v>381</v>
      </c>
    </row>
    <row r="47" spans="1:10" ht="16.5" customHeight="1" thickBot="1">
      <c r="A47" s="447" t="s">
        <v>382</v>
      </c>
      <c r="B47" s="446">
        <v>5</v>
      </c>
      <c r="C47" s="446">
        <v>1</v>
      </c>
      <c r="D47" s="446">
        <v>4</v>
      </c>
      <c r="E47" s="446"/>
      <c r="F47" s="446">
        <v>19</v>
      </c>
      <c r="G47" s="446">
        <f t="shared" si="2"/>
        <v>9</v>
      </c>
      <c r="H47" s="446">
        <v>9</v>
      </c>
      <c r="I47" s="446" t="s">
        <v>381</v>
      </c>
      <c r="J47" s="446" t="s">
        <v>381</v>
      </c>
    </row>
    <row r="48" spans="1:10" ht="16.5" customHeight="1">
      <c r="A48" s="445" t="s">
        <v>380</v>
      </c>
      <c r="B48" s="443"/>
      <c r="C48" s="443"/>
      <c r="D48" s="443"/>
      <c r="E48" s="444"/>
      <c r="F48" s="466" t="s">
        <v>379</v>
      </c>
      <c r="G48" s="443"/>
      <c r="H48" s="443"/>
      <c r="I48" s="443"/>
      <c r="J48" s="443"/>
    </row>
    <row r="49" spans="1:10" ht="14.4">
      <c r="A49" s="442"/>
      <c r="B49" s="441">
        <f t="shared" ref="B49:J49" si="3">SUM(B15:B47)</f>
        <v>733</v>
      </c>
      <c r="C49" s="441">
        <f t="shared" si="3"/>
        <v>33</v>
      </c>
      <c r="D49" s="441">
        <f t="shared" si="3"/>
        <v>642</v>
      </c>
      <c r="E49" s="441">
        <f t="shared" si="3"/>
        <v>58</v>
      </c>
      <c r="F49" s="441">
        <f t="shared" si="3"/>
        <v>3230</v>
      </c>
      <c r="G49" s="441">
        <f t="shared" si="3"/>
        <v>2806</v>
      </c>
      <c r="H49" s="441">
        <f t="shared" si="3"/>
        <v>913</v>
      </c>
      <c r="I49" s="441">
        <f t="shared" si="3"/>
        <v>640</v>
      </c>
      <c r="J49" s="441">
        <f t="shared" si="3"/>
        <v>1253</v>
      </c>
    </row>
  </sheetData>
  <mergeCells count="8">
    <mergeCell ref="A2:A3"/>
    <mergeCell ref="B2:E2"/>
    <mergeCell ref="F2:F3"/>
    <mergeCell ref="G2:J2"/>
    <mergeCell ref="A10:A11"/>
    <mergeCell ref="B10:E10"/>
    <mergeCell ref="F10:F11"/>
    <mergeCell ref="G10:J10"/>
  </mergeCells>
  <phoneticPr fontId="3"/>
  <pageMargins left="0.74803149606299213" right="0.74803149606299213" top="0.98425196850393704" bottom="0.59055118110236227" header="0.51181102362204722" footer="0.51181102362204722"/>
  <pageSetup paperSize="9" scale="9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1A50-09F3-47C4-9B68-088D38EC22E6}">
  <dimension ref="A1:M31"/>
  <sheetViews>
    <sheetView tabSelected="1" view="pageBreakPreview" zoomScaleNormal="100" zoomScaleSheetLayoutView="100" workbookViewId="0"/>
  </sheetViews>
  <sheetFormatPr defaultColWidth="9" defaultRowHeight="13.2"/>
  <cols>
    <col min="1" max="1" width="15.21875" style="32" customWidth="1"/>
    <col min="2" max="6" width="11.88671875" customWidth="1"/>
    <col min="7" max="7" width="11.21875" customWidth="1"/>
    <col min="8" max="9" width="10" customWidth="1"/>
    <col min="10" max="10" width="9.6640625" customWidth="1"/>
    <col min="11" max="11" width="10" customWidth="1"/>
    <col min="12" max="12" width="10.21875" customWidth="1"/>
    <col min="13" max="13" width="11" customWidth="1"/>
  </cols>
  <sheetData>
    <row r="1" spans="1:8" ht="29.25" customHeight="1" thickBot="1">
      <c r="A1" s="1" t="s">
        <v>80</v>
      </c>
    </row>
    <row r="2" spans="1:8" s="78" customFormat="1" ht="15.75" customHeight="1">
      <c r="A2" s="518" t="s">
        <v>62</v>
      </c>
      <c r="B2" s="521" t="s">
        <v>79</v>
      </c>
      <c r="C2" s="522"/>
      <c r="D2" s="522"/>
    </row>
    <row r="3" spans="1:8" s="78" customFormat="1" ht="15.75" customHeight="1">
      <c r="A3" s="519"/>
      <c r="B3" s="523" t="s">
        <v>45</v>
      </c>
      <c r="C3" s="523" t="s">
        <v>78</v>
      </c>
      <c r="D3" s="525" t="s">
        <v>77</v>
      </c>
    </row>
    <row r="4" spans="1:8" s="78" customFormat="1" ht="15.75" customHeight="1">
      <c r="A4" s="520"/>
      <c r="B4" s="524"/>
      <c r="C4" s="524"/>
      <c r="D4" s="526"/>
    </row>
    <row r="5" spans="1:8" s="78" customFormat="1" ht="16.5" customHeight="1">
      <c r="A5" s="91" t="s">
        <v>76</v>
      </c>
      <c r="B5" s="103">
        <v>60777</v>
      </c>
      <c r="C5" s="103">
        <v>18782</v>
      </c>
      <c r="D5" s="111">
        <v>30.9</v>
      </c>
      <c r="H5" s="105"/>
    </row>
    <row r="6" spans="1:8" s="30" customFormat="1" ht="16.5" customHeight="1">
      <c r="A6" s="91" t="s">
        <v>75</v>
      </c>
      <c r="B6" s="103">
        <v>61133</v>
      </c>
      <c r="C6" s="103">
        <v>18542</v>
      </c>
      <c r="D6" s="110">
        <v>30.3</v>
      </c>
      <c r="H6" s="104"/>
    </row>
    <row r="7" spans="1:8" s="30" customFormat="1" ht="16.5" customHeight="1">
      <c r="A7" s="90" t="s">
        <v>74</v>
      </c>
      <c r="B7" s="103">
        <v>61673</v>
      </c>
      <c r="C7" s="103">
        <v>17915</v>
      </c>
      <c r="D7" s="110">
        <v>29</v>
      </c>
      <c r="H7" s="104"/>
    </row>
    <row r="8" spans="1:8" s="30" customFormat="1" ht="16.5" customHeight="1">
      <c r="A8" s="90" t="s">
        <v>73</v>
      </c>
      <c r="B8" s="103">
        <v>62388</v>
      </c>
      <c r="C8" s="103">
        <v>17066</v>
      </c>
      <c r="D8" s="110">
        <v>27.4</v>
      </c>
      <c r="E8" s="99"/>
      <c r="H8" s="99"/>
    </row>
    <row r="9" spans="1:8" s="78" customFormat="1" ht="16.5" customHeight="1" thickBot="1">
      <c r="A9" s="87" t="s">
        <v>72</v>
      </c>
      <c r="B9" s="101">
        <v>63085</v>
      </c>
      <c r="C9" s="101">
        <v>16264</v>
      </c>
      <c r="D9" s="109">
        <v>25.8</v>
      </c>
      <c r="E9" s="99"/>
      <c r="H9" s="98"/>
    </row>
    <row r="10" spans="1:8" ht="16.5" customHeight="1">
      <c r="A10" s="108"/>
      <c r="H10" s="105"/>
    </row>
    <row r="11" spans="1:8" ht="16.5" customHeight="1" thickBot="1">
      <c r="A11" s="108"/>
    </row>
    <row r="12" spans="1:8" s="78" customFormat="1" ht="16.5" customHeight="1">
      <c r="A12" s="518" t="s">
        <v>62</v>
      </c>
      <c r="B12" s="534" t="s">
        <v>71</v>
      </c>
      <c r="C12" s="535"/>
      <c r="D12" s="535"/>
      <c r="E12" s="536" t="s">
        <v>70</v>
      </c>
      <c r="F12" s="536"/>
    </row>
    <row r="13" spans="1:8" s="78" customFormat="1" ht="16.5" customHeight="1">
      <c r="A13" s="519"/>
      <c r="B13" s="537" t="s">
        <v>69</v>
      </c>
      <c r="C13" s="539" t="s">
        <v>68</v>
      </c>
      <c r="D13" s="539"/>
      <c r="E13" s="540"/>
      <c r="F13" s="527" t="s">
        <v>67</v>
      </c>
    </row>
    <row r="14" spans="1:8" s="78" customFormat="1" ht="33" customHeight="1">
      <c r="A14" s="520"/>
      <c r="B14" s="538"/>
      <c r="C14" s="106" t="s">
        <v>66</v>
      </c>
      <c r="D14" s="107" t="s">
        <v>65</v>
      </c>
      <c r="E14" s="106" t="s">
        <v>64</v>
      </c>
      <c r="F14" s="528"/>
    </row>
    <row r="15" spans="1:8" s="78" customFormat="1" ht="16.5" customHeight="1">
      <c r="A15" s="91" t="s">
        <v>59</v>
      </c>
      <c r="B15" s="103">
        <v>147185</v>
      </c>
      <c r="C15" s="103">
        <v>30215</v>
      </c>
      <c r="D15" s="103">
        <v>30215</v>
      </c>
      <c r="E15" s="89" t="s">
        <v>14</v>
      </c>
      <c r="F15" s="102">
        <v>20.5</v>
      </c>
      <c r="H15" s="105"/>
    </row>
    <row r="16" spans="1:8" s="30" customFormat="1" ht="16.5" customHeight="1">
      <c r="A16" s="91" t="s">
        <v>25</v>
      </c>
      <c r="B16" s="103">
        <v>146363</v>
      </c>
      <c r="C16" s="103">
        <v>29438</v>
      </c>
      <c r="D16" s="103">
        <v>29438</v>
      </c>
      <c r="E16" s="89" t="s">
        <v>14</v>
      </c>
      <c r="F16" s="102">
        <v>20.100000000000001</v>
      </c>
      <c r="H16" s="104"/>
    </row>
    <row r="17" spans="1:13" s="30" customFormat="1" ht="16.5" customHeight="1">
      <c r="A17" s="90" t="s">
        <v>26</v>
      </c>
      <c r="B17" s="103">
        <v>145624</v>
      </c>
      <c r="C17" s="103">
        <v>27816</v>
      </c>
      <c r="D17" s="103">
        <v>27816</v>
      </c>
      <c r="E17" s="89" t="s">
        <v>14</v>
      </c>
      <c r="F17" s="102">
        <v>19.100000000000001</v>
      </c>
      <c r="H17" s="104"/>
    </row>
    <row r="18" spans="1:13" s="30" customFormat="1" ht="16.5" customHeight="1">
      <c r="A18" s="90" t="s">
        <v>27</v>
      </c>
      <c r="B18" s="103">
        <v>145061</v>
      </c>
      <c r="C18" s="103">
        <v>26016</v>
      </c>
      <c r="D18" s="103">
        <v>26016</v>
      </c>
      <c r="E18" s="89" t="s">
        <v>14</v>
      </c>
      <c r="F18" s="102">
        <v>17.899999999999999</v>
      </c>
      <c r="G18" s="99"/>
      <c r="H18" s="99"/>
    </row>
    <row r="19" spans="1:13" s="97" customFormat="1" ht="16.5" customHeight="1" thickBot="1">
      <c r="A19" s="87" t="s">
        <v>28</v>
      </c>
      <c r="B19" s="101">
        <v>144276</v>
      </c>
      <c r="C19" s="101">
        <v>24356</v>
      </c>
      <c r="D19" s="101">
        <v>24356</v>
      </c>
      <c r="E19" s="86" t="s">
        <v>63</v>
      </c>
      <c r="F19" s="100">
        <v>16.899999999999999</v>
      </c>
      <c r="G19" s="99"/>
      <c r="H19" s="98"/>
    </row>
    <row r="20" spans="1:13" s="78" customFormat="1" ht="16.5" customHeight="1">
      <c r="A20" s="38"/>
      <c r="B20" s="94"/>
      <c r="C20" s="94"/>
      <c r="D20" s="95"/>
      <c r="E20" s="94"/>
      <c r="F20" s="94"/>
      <c r="G20" s="94"/>
      <c r="H20" s="93"/>
      <c r="I20" s="85"/>
      <c r="J20" s="92"/>
      <c r="K20" s="85"/>
      <c r="L20" s="85"/>
      <c r="M20" s="85"/>
    </row>
    <row r="21" spans="1:13" s="78" customFormat="1" ht="16.5" customHeight="1" thickBot="1">
      <c r="A21" s="38"/>
      <c r="B21" s="96"/>
      <c r="C21" s="94"/>
      <c r="D21" s="95"/>
      <c r="E21" s="94"/>
      <c r="F21" s="94"/>
      <c r="G21" s="94"/>
      <c r="H21" s="93"/>
      <c r="I21" s="85"/>
      <c r="J21" s="92"/>
      <c r="K21" s="85"/>
      <c r="L21" s="85"/>
      <c r="M21" s="85"/>
    </row>
    <row r="22" spans="1:13" s="78" customFormat="1" ht="16.5" customHeight="1">
      <c r="A22" s="518" t="s">
        <v>62</v>
      </c>
      <c r="B22" s="529" t="s">
        <v>61</v>
      </c>
      <c r="C22" s="532" t="s">
        <v>60</v>
      </c>
      <c r="D22" s="35"/>
    </row>
    <row r="23" spans="1:13" s="78" customFormat="1" ht="16.5" customHeight="1">
      <c r="A23" s="519"/>
      <c r="B23" s="530"/>
      <c r="C23" s="533"/>
      <c r="D23" s="35"/>
    </row>
    <row r="24" spans="1:13" s="78" customFormat="1" ht="16.5" customHeight="1">
      <c r="A24" s="520"/>
      <c r="B24" s="531"/>
      <c r="C24" s="526"/>
      <c r="D24" s="35"/>
    </row>
    <row r="25" spans="1:13" s="78" customFormat="1" ht="16.5" customHeight="1">
      <c r="A25" s="91" t="s">
        <v>59</v>
      </c>
      <c r="B25" s="89">
        <v>2711093</v>
      </c>
      <c r="C25" s="89">
        <v>91790</v>
      </c>
      <c r="D25" s="88"/>
    </row>
    <row r="26" spans="1:13" s="30" customFormat="1" ht="16.5" customHeight="1">
      <c r="A26" s="91" t="s">
        <v>25</v>
      </c>
      <c r="B26" s="89">
        <v>2696978</v>
      </c>
      <c r="C26" s="89">
        <v>93130</v>
      </c>
      <c r="D26" s="88"/>
    </row>
    <row r="27" spans="1:13" s="30" customFormat="1" ht="16.5" customHeight="1">
      <c r="A27" s="90" t="s">
        <v>26</v>
      </c>
      <c r="B27" s="89">
        <v>2683335</v>
      </c>
      <c r="C27" s="89">
        <v>98129</v>
      </c>
      <c r="D27" s="88"/>
    </row>
    <row r="28" spans="1:13" s="30" customFormat="1" ht="16.5" customHeight="1">
      <c r="A28" s="90" t="s">
        <v>27</v>
      </c>
      <c r="B28" s="89">
        <v>2708002</v>
      </c>
      <c r="C28" s="89">
        <v>105122</v>
      </c>
      <c r="D28" s="88"/>
    </row>
    <row r="29" spans="1:13" s="78" customFormat="1" ht="16.5" customHeight="1" thickBot="1">
      <c r="A29" s="87" t="s">
        <v>28</v>
      </c>
      <c r="B29" s="86">
        <v>2717236</v>
      </c>
      <c r="C29" s="86">
        <v>113117</v>
      </c>
      <c r="D29" s="85"/>
    </row>
    <row r="30" spans="1:13" s="78" customFormat="1" ht="16.5" customHeight="1">
      <c r="A30" s="84" t="s">
        <v>58</v>
      </c>
      <c r="B30" s="83"/>
      <c r="C30" s="82"/>
      <c r="D30" s="81"/>
      <c r="E30" s="80"/>
      <c r="F30" s="80"/>
      <c r="G30" s="80"/>
      <c r="H30" s="8"/>
      <c r="I30" s="8"/>
      <c r="J30" s="8"/>
      <c r="K30" s="8"/>
      <c r="L30" s="8"/>
      <c r="M30" s="79"/>
    </row>
    <row r="31" spans="1:13" ht="16.5" customHeight="1">
      <c r="A31" s="77"/>
    </row>
  </sheetData>
  <mergeCells count="14">
    <mergeCell ref="F13:F14"/>
    <mergeCell ref="A22:A24"/>
    <mergeCell ref="B22:B24"/>
    <mergeCell ref="C22:C24"/>
    <mergeCell ref="A12:A14"/>
    <mergeCell ref="B12:D12"/>
    <mergeCell ref="E12:F12"/>
    <mergeCell ref="B13:B14"/>
    <mergeCell ref="C13:E13"/>
    <mergeCell ref="A2:A4"/>
    <mergeCell ref="B2:D2"/>
    <mergeCell ref="B3:B4"/>
    <mergeCell ref="C3:C4"/>
    <mergeCell ref="D3:D4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F1C4-18F9-4F22-9719-6F255484BF66}">
  <dimension ref="A1:H19"/>
  <sheetViews>
    <sheetView tabSelected="1" view="pageBreakPreview" zoomScaleNormal="100" zoomScaleSheetLayoutView="100" workbookViewId="0"/>
  </sheetViews>
  <sheetFormatPr defaultRowHeight="13.2"/>
  <cols>
    <col min="1" max="1" width="15.88671875" style="32" customWidth="1"/>
    <col min="2" max="5" width="13.109375" customWidth="1"/>
    <col min="6" max="7" width="11.88671875" customWidth="1"/>
    <col min="8" max="8" width="10.5546875" style="112" customWidth="1"/>
    <col min="9" max="11" width="10.5546875" customWidth="1"/>
  </cols>
  <sheetData>
    <row r="1" spans="1:8" ht="29.25" customHeight="1" thickBot="1">
      <c r="A1" s="1" t="s">
        <v>91</v>
      </c>
      <c r="E1" s="136" t="s">
        <v>90</v>
      </c>
    </row>
    <row r="2" spans="1:8" ht="15.75" customHeight="1">
      <c r="A2" s="541" t="s">
        <v>86</v>
      </c>
      <c r="B2" s="543" t="s">
        <v>89</v>
      </c>
      <c r="C2" s="545" t="s">
        <v>88</v>
      </c>
      <c r="D2" s="546"/>
      <c r="E2" s="546"/>
    </row>
    <row r="3" spans="1:8" ht="33" customHeight="1">
      <c r="A3" s="542"/>
      <c r="B3" s="544"/>
      <c r="C3" s="125" t="s">
        <v>84</v>
      </c>
      <c r="D3" s="134" t="s">
        <v>83</v>
      </c>
      <c r="E3" s="133" t="s">
        <v>87</v>
      </c>
    </row>
    <row r="4" spans="1:8" ht="16.5" customHeight="1">
      <c r="A4" s="122" t="s">
        <v>76</v>
      </c>
      <c r="B4" s="119">
        <v>11260222</v>
      </c>
      <c r="C4" s="119">
        <v>532738</v>
      </c>
      <c r="D4" s="119">
        <v>11260222</v>
      </c>
      <c r="E4" s="119">
        <v>372670</v>
      </c>
    </row>
    <row r="5" spans="1:8" s="12" customFormat="1" ht="16.5" customHeight="1">
      <c r="A5" s="122" t="s">
        <v>75</v>
      </c>
      <c r="B5" s="119">
        <v>12171714</v>
      </c>
      <c r="C5" s="119">
        <v>553958</v>
      </c>
      <c r="D5" s="119">
        <v>12171714</v>
      </c>
      <c r="E5" s="119">
        <v>413469</v>
      </c>
      <c r="H5" s="132"/>
    </row>
    <row r="6" spans="1:8" s="12" customFormat="1" ht="16.5" customHeight="1">
      <c r="A6" s="120" t="s">
        <v>74</v>
      </c>
      <c r="B6" s="119">
        <v>11820541</v>
      </c>
      <c r="C6" s="119">
        <v>541966</v>
      </c>
      <c r="D6" s="119">
        <v>11820541</v>
      </c>
      <c r="E6" s="119">
        <v>424954</v>
      </c>
      <c r="H6" s="132"/>
    </row>
    <row r="7" spans="1:8" s="12" customFormat="1" ht="16.5" customHeight="1">
      <c r="A7" s="120" t="s">
        <v>73</v>
      </c>
      <c r="B7" s="119">
        <v>11559488</v>
      </c>
      <c r="C7" s="119">
        <v>516263</v>
      </c>
      <c r="D7" s="119">
        <v>11559488</v>
      </c>
      <c r="E7" s="119">
        <v>444322</v>
      </c>
      <c r="H7" s="131"/>
    </row>
    <row r="8" spans="1:8" s="15" customFormat="1" ht="16.5" customHeight="1" thickBot="1">
      <c r="A8" s="117" t="s">
        <v>72</v>
      </c>
      <c r="B8" s="116">
        <v>10849114</v>
      </c>
      <c r="C8" s="116">
        <v>487121</v>
      </c>
      <c r="D8" s="116">
        <v>10849114</v>
      </c>
      <c r="E8" s="116">
        <v>445439</v>
      </c>
      <c r="H8" s="130"/>
    </row>
    <row r="9" spans="1:8" ht="14.4">
      <c r="A9" s="113"/>
      <c r="B9" s="6"/>
      <c r="C9" s="6"/>
      <c r="D9" s="6"/>
      <c r="E9" s="129"/>
      <c r="F9" s="6"/>
      <c r="G9" s="128"/>
      <c r="H9" s="127"/>
    </row>
    <row r="10" spans="1:8" ht="15" thickBot="1">
      <c r="A10" s="113"/>
      <c r="B10" s="6"/>
      <c r="C10" s="6"/>
      <c r="D10" s="6"/>
      <c r="E10" s="6"/>
      <c r="F10" s="6"/>
      <c r="G10" s="128"/>
      <c r="H10" s="127"/>
    </row>
    <row r="11" spans="1:8" ht="16.5" customHeight="1">
      <c r="A11" s="541" t="s">
        <v>86</v>
      </c>
      <c r="B11" s="547" t="s">
        <v>85</v>
      </c>
      <c r="C11" s="547"/>
      <c r="D11" s="545"/>
    </row>
    <row r="12" spans="1:8" ht="33" customHeight="1">
      <c r="A12" s="542"/>
      <c r="B12" s="125" t="s">
        <v>84</v>
      </c>
      <c r="C12" s="124" t="s">
        <v>83</v>
      </c>
      <c r="D12" s="123" t="s">
        <v>82</v>
      </c>
    </row>
    <row r="13" spans="1:8" ht="16.5" customHeight="1">
      <c r="A13" s="122" t="s">
        <v>76</v>
      </c>
      <c r="B13" s="119" t="s">
        <v>14</v>
      </c>
      <c r="C13" s="119" t="s">
        <v>14</v>
      </c>
      <c r="D13" s="119" t="s">
        <v>14</v>
      </c>
    </row>
    <row r="14" spans="1:8" s="12" customFormat="1" ht="16.5" customHeight="1">
      <c r="A14" s="122" t="s">
        <v>75</v>
      </c>
      <c r="B14" s="119" t="s">
        <v>14</v>
      </c>
      <c r="C14" s="119" t="s">
        <v>14</v>
      </c>
      <c r="D14" s="119" t="s">
        <v>14</v>
      </c>
      <c r="H14" s="121"/>
    </row>
    <row r="15" spans="1:8" s="12" customFormat="1" ht="16.5" customHeight="1">
      <c r="A15" s="120" t="s">
        <v>74</v>
      </c>
      <c r="B15" s="119" t="s">
        <v>14</v>
      </c>
      <c r="C15" s="119" t="s">
        <v>14</v>
      </c>
      <c r="D15" s="119" t="s">
        <v>14</v>
      </c>
      <c r="H15" s="121"/>
    </row>
    <row r="16" spans="1:8" s="12" customFormat="1" ht="16.5" customHeight="1">
      <c r="A16" s="120" t="s">
        <v>73</v>
      </c>
      <c r="B16" s="119" t="s">
        <v>14</v>
      </c>
      <c r="C16" s="119" t="s">
        <v>14</v>
      </c>
      <c r="D16" s="119" t="s">
        <v>14</v>
      </c>
      <c r="H16" s="118"/>
    </row>
    <row r="17" spans="1:8" s="15" customFormat="1" ht="16.5" customHeight="1" thickBot="1">
      <c r="A17" s="117" t="s">
        <v>72</v>
      </c>
      <c r="B17" s="116" t="s">
        <v>63</v>
      </c>
      <c r="C17" s="116" t="s">
        <v>63</v>
      </c>
      <c r="D17" s="116" t="s">
        <v>63</v>
      </c>
      <c r="H17" s="115"/>
    </row>
    <row r="18" spans="1:8" ht="16.5" customHeight="1">
      <c r="A18" s="114" t="s">
        <v>81</v>
      </c>
    </row>
    <row r="19" spans="1:8" ht="16.5" customHeight="1">
      <c r="A19" s="113"/>
    </row>
  </sheetData>
  <mergeCells count="5">
    <mergeCell ref="A2:A3"/>
    <mergeCell ref="B2:B3"/>
    <mergeCell ref="C2:E2"/>
    <mergeCell ref="A11:A12"/>
    <mergeCell ref="B11:D11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649D-2C75-4507-917B-07221F7B729F}">
  <dimension ref="A1:G21"/>
  <sheetViews>
    <sheetView tabSelected="1" view="pageBreakPreview" topLeftCell="A22" zoomScaleNormal="100" zoomScaleSheetLayoutView="100" workbookViewId="0"/>
  </sheetViews>
  <sheetFormatPr defaultRowHeight="13.2"/>
  <cols>
    <col min="1" max="1" width="13.109375" style="32" customWidth="1"/>
    <col min="2" max="7" width="9.77734375" customWidth="1"/>
  </cols>
  <sheetData>
    <row r="1" spans="1:7" ht="29.25" customHeight="1">
      <c r="A1" s="1" t="s">
        <v>109</v>
      </c>
    </row>
    <row r="2" spans="1:7" ht="18.75" customHeight="1" thickBot="1">
      <c r="A2" s="151" t="s">
        <v>108</v>
      </c>
      <c r="G2" s="136" t="s">
        <v>107</v>
      </c>
    </row>
    <row r="3" spans="1:7" ht="18.75" customHeight="1">
      <c r="A3" s="548" t="s">
        <v>62</v>
      </c>
      <c r="B3" s="553" t="s">
        <v>106</v>
      </c>
      <c r="C3" s="554"/>
      <c r="D3" s="550" t="s">
        <v>105</v>
      </c>
      <c r="E3" s="551"/>
      <c r="F3" s="551"/>
      <c r="G3" s="551"/>
    </row>
    <row r="4" spans="1:7" ht="18.75" customHeight="1">
      <c r="A4" s="552"/>
      <c r="B4" s="555"/>
      <c r="C4" s="556"/>
      <c r="D4" s="557" t="s">
        <v>104</v>
      </c>
      <c r="E4" s="558"/>
      <c r="F4" s="559" t="s">
        <v>103</v>
      </c>
      <c r="G4" s="559"/>
    </row>
    <row r="5" spans="1:7" ht="18.75" customHeight="1">
      <c r="A5" s="549"/>
      <c r="B5" s="147" t="s">
        <v>99</v>
      </c>
      <c r="C5" s="146" t="s">
        <v>102</v>
      </c>
      <c r="D5" s="147" t="s">
        <v>99</v>
      </c>
      <c r="E5" s="146" t="s">
        <v>102</v>
      </c>
      <c r="F5" s="147" t="s">
        <v>99</v>
      </c>
      <c r="G5" s="146" t="s">
        <v>102</v>
      </c>
    </row>
    <row r="6" spans="1:7" ht="18.75" customHeight="1">
      <c r="A6" s="145" t="s">
        <v>76</v>
      </c>
      <c r="B6" s="144">
        <v>21609</v>
      </c>
      <c r="C6" s="141">
        <v>7909</v>
      </c>
      <c r="D6" s="142">
        <v>686</v>
      </c>
      <c r="E6" s="141">
        <v>196</v>
      </c>
      <c r="F6" s="142">
        <v>152</v>
      </c>
      <c r="G6" s="141">
        <v>15</v>
      </c>
    </row>
    <row r="7" spans="1:7" s="12" customFormat="1" ht="18.75" customHeight="1">
      <c r="A7" s="143" t="s">
        <v>97</v>
      </c>
      <c r="B7" s="142">
        <v>20873</v>
      </c>
      <c r="C7" s="141">
        <v>8223</v>
      </c>
      <c r="D7" s="142">
        <v>634</v>
      </c>
      <c r="E7" s="141">
        <v>136</v>
      </c>
      <c r="F7" s="142">
        <v>153</v>
      </c>
      <c r="G7" s="141">
        <v>23</v>
      </c>
    </row>
    <row r="8" spans="1:7" s="12" customFormat="1" ht="18.75" customHeight="1">
      <c r="A8" s="143" t="s">
        <v>96</v>
      </c>
      <c r="B8" s="142">
        <v>19315</v>
      </c>
      <c r="C8" s="141">
        <v>7667</v>
      </c>
      <c r="D8" s="142">
        <v>590</v>
      </c>
      <c r="E8" s="141">
        <v>159</v>
      </c>
      <c r="F8" s="142">
        <v>136</v>
      </c>
      <c r="G8" s="141">
        <v>20</v>
      </c>
    </row>
    <row r="9" spans="1:7" s="12" customFormat="1" ht="18.75" customHeight="1">
      <c r="A9" s="143" t="s">
        <v>95</v>
      </c>
      <c r="B9" s="142">
        <v>17941</v>
      </c>
      <c r="C9" s="141">
        <v>7234</v>
      </c>
      <c r="D9" s="142">
        <v>507</v>
      </c>
      <c r="E9" s="141">
        <v>206</v>
      </c>
      <c r="F9" s="142">
        <v>109</v>
      </c>
      <c r="G9" s="141">
        <v>11</v>
      </c>
    </row>
    <row r="10" spans="1:7" ht="18.75" customHeight="1" thickBot="1">
      <c r="A10" s="140" t="s">
        <v>94</v>
      </c>
      <c r="B10" s="154">
        <v>16720</v>
      </c>
      <c r="C10" s="154">
        <v>6791</v>
      </c>
      <c r="D10" s="154">
        <v>436</v>
      </c>
      <c r="E10" s="154">
        <v>96</v>
      </c>
      <c r="F10" s="154">
        <v>111</v>
      </c>
      <c r="G10" s="154">
        <v>13</v>
      </c>
    </row>
    <row r="11" spans="1:7" ht="18.75" customHeight="1">
      <c r="A11" s="153"/>
      <c r="B11" s="152"/>
      <c r="C11" s="148"/>
      <c r="D11" s="150"/>
      <c r="E11" s="150"/>
    </row>
    <row r="12" spans="1:7" ht="18.75" customHeight="1" thickBot="1">
      <c r="A12" s="151" t="s">
        <v>101</v>
      </c>
      <c r="D12" s="150"/>
      <c r="E12" s="150"/>
    </row>
    <row r="13" spans="1:7" ht="18.75" customHeight="1">
      <c r="A13" s="548" t="s">
        <v>62</v>
      </c>
      <c r="B13" s="550" t="s">
        <v>100</v>
      </c>
      <c r="C13" s="551"/>
      <c r="D13" s="149"/>
      <c r="E13" s="148"/>
    </row>
    <row r="14" spans="1:7" ht="18.75" customHeight="1">
      <c r="A14" s="549"/>
      <c r="B14" s="147" t="s">
        <v>99</v>
      </c>
      <c r="C14" s="146" t="s">
        <v>98</v>
      </c>
    </row>
    <row r="15" spans="1:7" ht="18.75" customHeight="1">
      <c r="A15" s="145" t="s">
        <v>76</v>
      </c>
      <c r="B15" s="144">
        <v>20834</v>
      </c>
      <c r="C15" s="141">
        <v>4272</v>
      </c>
    </row>
    <row r="16" spans="1:7" s="12" customFormat="1" ht="18.75" customHeight="1">
      <c r="A16" s="143" t="s">
        <v>97</v>
      </c>
      <c r="B16" s="142">
        <v>21183</v>
      </c>
      <c r="C16" s="141">
        <v>4511</v>
      </c>
    </row>
    <row r="17" spans="1:3" s="12" customFormat="1" ht="18.75" customHeight="1">
      <c r="A17" s="143" t="s">
        <v>96</v>
      </c>
      <c r="B17" s="142">
        <v>21864</v>
      </c>
      <c r="C17" s="141">
        <v>5290</v>
      </c>
    </row>
    <row r="18" spans="1:3" s="12" customFormat="1" ht="18.75" customHeight="1">
      <c r="A18" s="143" t="s">
        <v>95</v>
      </c>
      <c r="B18" s="142">
        <v>23091</v>
      </c>
      <c r="C18" s="141">
        <v>5918</v>
      </c>
    </row>
    <row r="19" spans="1:3" ht="18.75" customHeight="1" thickBot="1">
      <c r="A19" s="140" t="s">
        <v>94</v>
      </c>
      <c r="B19" s="139">
        <v>24135</v>
      </c>
      <c r="C19" s="138">
        <v>6655</v>
      </c>
    </row>
    <row r="20" spans="1:3" ht="18.75" customHeight="1">
      <c r="A20" s="137" t="s">
        <v>93</v>
      </c>
      <c r="C20" s="12"/>
    </row>
    <row r="21" spans="1:3" ht="18.600000000000001" customHeight="1">
      <c r="A21" s="77" t="s">
        <v>92</v>
      </c>
    </row>
  </sheetData>
  <mergeCells count="7">
    <mergeCell ref="A13:A14"/>
    <mergeCell ref="B13:C13"/>
    <mergeCell ref="A3:A5"/>
    <mergeCell ref="B3:C4"/>
    <mergeCell ref="D3:G3"/>
    <mergeCell ref="D4:E4"/>
    <mergeCell ref="F4:G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51CA-C160-4CDD-9B75-3DDF5BD12343}">
  <dimension ref="A1:U17"/>
  <sheetViews>
    <sheetView tabSelected="1" view="pageBreakPreview" zoomScaleNormal="100" zoomScaleSheetLayoutView="100" workbookViewId="0"/>
  </sheetViews>
  <sheetFormatPr defaultRowHeight="13.2"/>
  <cols>
    <col min="1" max="1" width="13.109375" style="32" customWidth="1"/>
    <col min="2" max="2" width="6.44140625" customWidth="1"/>
    <col min="3" max="3" width="8.44140625" customWidth="1"/>
    <col min="4" max="4" width="6.44140625" customWidth="1"/>
    <col min="5" max="5" width="8.44140625" customWidth="1"/>
    <col min="6" max="6" width="6.44140625" customWidth="1"/>
    <col min="7" max="7" width="8.44140625" customWidth="1"/>
    <col min="8" max="8" width="6.44140625" customWidth="1"/>
    <col min="9" max="9" width="8.44140625" customWidth="1"/>
    <col min="10" max="10" width="6.44140625" customWidth="1"/>
    <col min="11" max="11" width="8.44140625" customWidth="1"/>
    <col min="12" max="21" width="7.6640625" customWidth="1"/>
  </cols>
  <sheetData>
    <row r="1" spans="1:21" ht="29.25" customHeight="1" thickBot="1">
      <c r="A1" s="168" t="s">
        <v>152</v>
      </c>
      <c r="B1" s="6"/>
      <c r="C1" s="6"/>
      <c r="D1" s="6"/>
      <c r="E1" s="6"/>
      <c r="F1" s="6"/>
      <c r="G1" s="6"/>
      <c r="H1" s="6"/>
      <c r="I1" s="6"/>
      <c r="J1" s="6"/>
      <c r="K1" s="226" t="s">
        <v>151</v>
      </c>
      <c r="L1" s="219"/>
      <c r="M1" s="219"/>
      <c r="N1" s="219"/>
      <c r="O1" s="219"/>
      <c r="P1" s="219"/>
      <c r="Q1" s="219"/>
      <c r="R1" s="219"/>
      <c r="S1" s="225"/>
      <c r="T1" s="219"/>
    </row>
    <row r="2" spans="1:21" ht="18.75" customHeight="1">
      <c r="A2" s="541" t="s">
        <v>62</v>
      </c>
      <c r="B2" s="545" t="s">
        <v>150</v>
      </c>
      <c r="C2" s="560"/>
      <c r="D2" s="545" t="s">
        <v>149</v>
      </c>
      <c r="E2" s="560"/>
      <c r="F2" s="545" t="s">
        <v>148</v>
      </c>
      <c r="G2" s="560"/>
      <c r="H2" s="545" t="s">
        <v>147</v>
      </c>
      <c r="I2" s="560"/>
      <c r="J2" s="545" t="s">
        <v>146</v>
      </c>
      <c r="K2" s="546"/>
    </row>
    <row r="3" spans="1:21" ht="18.75" customHeight="1">
      <c r="A3" s="542"/>
      <c r="B3" s="224" t="s">
        <v>140</v>
      </c>
      <c r="C3" s="224" t="s">
        <v>9</v>
      </c>
      <c r="D3" s="224" t="s">
        <v>140</v>
      </c>
      <c r="E3" s="224" t="s">
        <v>9</v>
      </c>
      <c r="F3" s="224" t="s">
        <v>140</v>
      </c>
      <c r="G3" s="224" t="s">
        <v>9</v>
      </c>
      <c r="H3" s="224" t="s">
        <v>140</v>
      </c>
      <c r="I3" s="224" t="s">
        <v>9</v>
      </c>
      <c r="J3" s="125" t="s">
        <v>140</v>
      </c>
      <c r="K3" s="223" t="s">
        <v>9</v>
      </c>
    </row>
    <row r="4" spans="1:21" ht="18.75" customHeight="1">
      <c r="A4" s="122" t="s">
        <v>139</v>
      </c>
      <c r="B4" s="222">
        <v>13</v>
      </c>
      <c r="C4" s="222">
        <v>16770</v>
      </c>
      <c r="D4" s="222">
        <v>10</v>
      </c>
      <c r="E4" s="222">
        <v>15690</v>
      </c>
      <c r="F4" s="222">
        <v>3</v>
      </c>
      <c r="G4" s="222">
        <v>1080</v>
      </c>
      <c r="H4" s="222" t="s">
        <v>14</v>
      </c>
      <c r="I4" s="222" t="s">
        <v>14</v>
      </c>
      <c r="J4" s="222" t="s">
        <v>14</v>
      </c>
      <c r="K4" s="222" t="s">
        <v>14</v>
      </c>
    </row>
    <row r="5" spans="1:21" s="12" customFormat="1" ht="18.75" customHeight="1">
      <c r="A5" s="122" t="s">
        <v>75</v>
      </c>
      <c r="B5" s="222">
        <v>8</v>
      </c>
      <c r="C5" s="222">
        <v>10158</v>
      </c>
      <c r="D5" s="222">
        <v>5</v>
      </c>
      <c r="E5" s="222">
        <v>8838</v>
      </c>
      <c r="F5" s="222">
        <v>2</v>
      </c>
      <c r="G5" s="222">
        <v>1000</v>
      </c>
      <c r="H5" s="222" t="s">
        <v>14</v>
      </c>
      <c r="I5" s="222" t="s">
        <v>14</v>
      </c>
      <c r="J5" s="222" t="s">
        <v>14</v>
      </c>
      <c r="K5" s="222" t="s">
        <v>14</v>
      </c>
    </row>
    <row r="6" spans="1:21" s="12" customFormat="1" ht="18.75" customHeight="1">
      <c r="A6" s="120" t="s">
        <v>74</v>
      </c>
      <c r="B6" s="222">
        <v>6</v>
      </c>
      <c r="C6" s="222">
        <v>9682</v>
      </c>
      <c r="D6" s="222">
        <v>3</v>
      </c>
      <c r="E6" s="222">
        <v>7932</v>
      </c>
      <c r="F6" s="222">
        <v>3</v>
      </c>
      <c r="G6" s="222">
        <v>1750</v>
      </c>
      <c r="H6" s="222" t="s">
        <v>14</v>
      </c>
      <c r="I6" s="222" t="s">
        <v>14</v>
      </c>
      <c r="J6" s="222" t="s">
        <v>14</v>
      </c>
      <c r="K6" s="222" t="s">
        <v>14</v>
      </c>
    </row>
    <row r="7" spans="1:21" s="12" customFormat="1" ht="18.75" customHeight="1">
      <c r="A7" s="120" t="s">
        <v>73</v>
      </c>
      <c r="B7" s="222">
        <v>4</v>
      </c>
      <c r="C7" s="222">
        <v>3960</v>
      </c>
      <c r="D7" s="222">
        <v>1</v>
      </c>
      <c r="E7" s="222">
        <v>2880</v>
      </c>
      <c r="F7" s="222">
        <v>2</v>
      </c>
      <c r="G7" s="222">
        <v>820</v>
      </c>
      <c r="H7" s="222" t="s">
        <v>14</v>
      </c>
      <c r="I7" s="222" t="s">
        <v>14</v>
      </c>
      <c r="J7" s="222" t="s">
        <v>14</v>
      </c>
      <c r="K7" s="222" t="s">
        <v>14</v>
      </c>
    </row>
    <row r="8" spans="1:21" s="213" customFormat="1" ht="18.75" customHeight="1" thickBot="1">
      <c r="A8" s="117" t="s">
        <v>111</v>
      </c>
      <c r="B8" s="221">
        <v>5</v>
      </c>
      <c r="C8" s="221">
        <v>3488</v>
      </c>
      <c r="D8" s="221">
        <v>1</v>
      </c>
      <c r="E8" s="221">
        <v>1620</v>
      </c>
      <c r="F8" s="221">
        <v>2</v>
      </c>
      <c r="G8" s="221">
        <v>985</v>
      </c>
      <c r="H8" s="221" t="s">
        <v>429</v>
      </c>
      <c r="I8" s="221" t="s">
        <v>429</v>
      </c>
      <c r="J8" s="221">
        <v>1</v>
      </c>
      <c r="K8" s="221">
        <v>235</v>
      </c>
    </row>
    <row r="9" spans="1:21" ht="18.75" customHeight="1" thickBot="1">
      <c r="A9" s="220"/>
      <c r="B9" s="6"/>
      <c r="C9" s="6"/>
      <c r="D9" s="6"/>
      <c r="E9" s="6"/>
      <c r="F9" s="6"/>
      <c r="G9" s="6"/>
      <c r="H9" s="6"/>
      <c r="I9" s="6"/>
      <c r="J9" s="6"/>
      <c r="K9" s="6"/>
      <c r="L9" s="219"/>
      <c r="M9" s="219"/>
      <c r="N9" s="219"/>
      <c r="O9" s="219"/>
      <c r="P9" s="219"/>
      <c r="Q9" s="219"/>
      <c r="R9" s="219"/>
      <c r="S9" s="219"/>
      <c r="T9" s="219"/>
      <c r="U9" s="219"/>
    </row>
    <row r="10" spans="1:21" ht="18.75" customHeight="1">
      <c r="A10" s="541" t="s">
        <v>62</v>
      </c>
      <c r="B10" s="561" t="s">
        <v>145</v>
      </c>
      <c r="C10" s="562"/>
      <c r="D10" s="563" t="s">
        <v>144</v>
      </c>
      <c r="E10" s="562"/>
      <c r="F10" s="563" t="s">
        <v>143</v>
      </c>
      <c r="G10" s="562"/>
      <c r="H10" s="563" t="s">
        <v>142</v>
      </c>
      <c r="I10" s="561"/>
      <c r="J10" s="564" t="s">
        <v>141</v>
      </c>
      <c r="K10" s="561"/>
    </row>
    <row r="11" spans="1:21" ht="18.75" customHeight="1">
      <c r="A11" s="542"/>
      <c r="B11" s="218" t="s">
        <v>140</v>
      </c>
      <c r="C11" s="218" t="s">
        <v>9</v>
      </c>
      <c r="D11" s="218" t="s">
        <v>140</v>
      </c>
      <c r="E11" s="218" t="s">
        <v>9</v>
      </c>
      <c r="F11" s="218" t="s">
        <v>140</v>
      </c>
      <c r="G11" s="218" t="s">
        <v>9</v>
      </c>
      <c r="H11" s="218" t="s">
        <v>140</v>
      </c>
      <c r="I11" s="216" t="s">
        <v>9</v>
      </c>
      <c r="J11" s="217" t="s">
        <v>140</v>
      </c>
      <c r="K11" s="216" t="s">
        <v>9</v>
      </c>
    </row>
    <row r="12" spans="1:21" ht="18.75" customHeight="1">
      <c r="A12" s="122" t="s">
        <v>139</v>
      </c>
      <c r="B12" s="214" t="s">
        <v>14</v>
      </c>
      <c r="C12" s="214" t="s">
        <v>14</v>
      </c>
      <c r="D12" s="214" t="s">
        <v>14</v>
      </c>
      <c r="E12" s="214" t="s">
        <v>14</v>
      </c>
      <c r="F12" s="214" t="s">
        <v>14</v>
      </c>
      <c r="G12" s="214" t="s">
        <v>14</v>
      </c>
      <c r="H12" s="214" t="s">
        <v>14</v>
      </c>
      <c r="I12" s="214" t="s">
        <v>14</v>
      </c>
      <c r="J12" s="214" t="s">
        <v>14</v>
      </c>
      <c r="K12" s="214" t="s">
        <v>14</v>
      </c>
    </row>
    <row r="13" spans="1:21" s="12" customFormat="1" ht="18.75" customHeight="1">
      <c r="A13" s="122" t="s">
        <v>75</v>
      </c>
      <c r="B13" s="215" t="s">
        <v>14</v>
      </c>
      <c r="C13" s="214" t="s">
        <v>14</v>
      </c>
      <c r="D13" s="214" t="s">
        <v>14</v>
      </c>
      <c r="E13" s="214" t="s">
        <v>14</v>
      </c>
      <c r="F13" s="214" t="s">
        <v>14</v>
      </c>
      <c r="G13" s="214" t="s">
        <v>14</v>
      </c>
      <c r="H13" s="214">
        <v>1</v>
      </c>
      <c r="I13" s="214">
        <v>320</v>
      </c>
      <c r="J13" s="214" t="s">
        <v>14</v>
      </c>
      <c r="K13" s="214" t="s">
        <v>14</v>
      </c>
    </row>
    <row r="14" spans="1:21" s="12" customFormat="1" ht="18.75" customHeight="1">
      <c r="A14" s="120" t="s">
        <v>74</v>
      </c>
      <c r="B14" s="214" t="s">
        <v>14</v>
      </c>
      <c r="C14" s="214" t="s">
        <v>14</v>
      </c>
      <c r="D14" s="214" t="s">
        <v>14</v>
      </c>
      <c r="E14" s="214" t="s">
        <v>14</v>
      </c>
      <c r="F14" s="214" t="s">
        <v>14</v>
      </c>
      <c r="G14" s="214" t="s">
        <v>14</v>
      </c>
      <c r="H14" s="214" t="s">
        <v>14</v>
      </c>
      <c r="I14" s="214" t="s">
        <v>14</v>
      </c>
      <c r="J14" s="214" t="s">
        <v>14</v>
      </c>
      <c r="K14" s="214" t="s">
        <v>14</v>
      </c>
    </row>
    <row r="15" spans="1:21" s="12" customFormat="1" ht="18.75" customHeight="1">
      <c r="A15" s="120" t="s">
        <v>73</v>
      </c>
      <c r="B15" s="214" t="s">
        <v>14</v>
      </c>
      <c r="C15" s="214" t="s">
        <v>14</v>
      </c>
      <c r="D15" s="214" t="s">
        <v>14</v>
      </c>
      <c r="E15" s="214" t="s">
        <v>14</v>
      </c>
      <c r="F15" s="214" t="s">
        <v>14</v>
      </c>
      <c r="G15" s="214" t="s">
        <v>14</v>
      </c>
      <c r="H15" s="214" t="s">
        <v>14</v>
      </c>
      <c r="I15" s="214" t="s">
        <v>14</v>
      </c>
      <c r="J15" s="214">
        <v>1</v>
      </c>
      <c r="K15" s="214">
        <v>260</v>
      </c>
    </row>
    <row r="16" spans="1:21" s="213" customFormat="1" ht="18.75" customHeight="1" thickBot="1">
      <c r="A16" s="117" t="s">
        <v>72</v>
      </c>
      <c r="B16" s="154" t="s">
        <v>429</v>
      </c>
      <c r="C16" s="154" t="s">
        <v>429</v>
      </c>
      <c r="D16" s="154" t="s">
        <v>429</v>
      </c>
      <c r="E16" s="154" t="s">
        <v>429</v>
      </c>
      <c r="F16" s="154" t="s">
        <v>429</v>
      </c>
      <c r="G16" s="154" t="s">
        <v>429</v>
      </c>
      <c r="H16" s="154">
        <v>1</v>
      </c>
      <c r="I16" s="154">
        <v>648</v>
      </c>
      <c r="J16" s="154" t="s">
        <v>429</v>
      </c>
      <c r="K16" s="154" t="s">
        <v>429</v>
      </c>
    </row>
    <row r="17" spans="1:11" ht="18.75" customHeight="1">
      <c r="A17" s="114" t="s">
        <v>138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</sheetData>
  <mergeCells count="12">
    <mergeCell ref="J2:K2"/>
    <mergeCell ref="A10:A11"/>
    <mergeCell ref="A2:A3"/>
    <mergeCell ref="B2:C2"/>
    <mergeCell ref="D2:E2"/>
    <mergeCell ref="F2:G2"/>
    <mergeCell ref="H2:I2"/>
    <mergeCell ref="B10:C10"/>
    <mergeCell ref="D10:E10"/>
    <mergeCell ref="F10:G10"/>
    <mergeCell ref="H10:I10"/>
    <mergeCell ref="J10:K10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3C70-C9EA-43AC-A06E-EFC93CD0DB06}">
  <dimension ref="A1:T11"/>
  <sheetViews>
    <sheetView tabSelected="1" view="pageBreakPreview" zoomScaleNormal="100" zoomScaleSheetLayoutView="100" workbookViewId="0"/>
  </sheetViews>
  <sheetFormatPr defaultColWidth="10" defaultRowHeight="13.2"/>
  <cols>
    <col min="1" max="1" width="14.44140625" style="228" customWidth="1"/>
    <col min="2" max="2" width="15.109375" style="227" customWidth="1"/>
    <col min="3" max="3" width="16.88671875" style="227" customWidth="1"/>
    <col min="4" max="4" width="13" style="227" customWidth="1"/>
    <col min="5" max="5" width="16.77734375" style="227" customWidth="1"/>
    <col min="6" max="6" width="22.109375" style="227" customWidth="1"/>
    <col min="7" max="7" width="0.44140625" style="227" customWidth="1"/>
    <col min="8" max="8" width="13" style="227" hidden="1" customWidth="1"/>
    <col min="9" max="9" width="9.44140625" style="227" customWidth="1"/>
    <col min="10" max="10" width="13" style="227" customWidth="1"/>
    <col min="11" max="11" width="9.44140625" style="227" customWidth="1"/>
    <col min="12" max="20" width="8.44140625" style="227" customWidth="1"/>
    <col min="21" max="16384" width="10" style="227"/>
  </cols>
  <sheetData>
    <row r="1" spans="1:20" ht="29.25" customHeight="1">
      <c r="A1" s="168" t="s">
        <v>161</v>
      </c>
      <c r="B1" s="6"/>
      <c r="C1" s="6"/>
      <c r="D1" s="6"/>
      <c r="E1" s="6"/>
      <c r="H1" s="6"/>
      <c r="I1" s="6"/>
      <c r="J1" s="6"/>
      <c r="L1" s="229"/>
      <c r="M1" s="229"/>
      <c r="N1" s="229"/>
      <c r="O1" s="229"/>
      <c r="P1" s="229"/>
      <c r="Q1" s="229"/>
      <c r="R1" s="241"/>
      <c r="S1" s="229"/>
    </row>
    <row r="2" spans="1:20" ht="29.25" customHeight="1" thickBot="1">
      <c r="A2" s="243" t="s">
        <v>160</v>
      </c>
      <c r="B2" s="6"/>
      <c r="C2" s="242" t="s">
        <v>159</v>
      </c>
      <c r="D2" s="6"/>
      <c r="E2" s="6"/>
      <c r="F2" s="242"/>
      <c r="H2" s="6"/>
      <c r="I2" s="6"/>
      <c r="J2" s="6"/>
      <c r="L2" s="229"/>
      <c r="M2" s="229"/>
      <c r="N2" s="229"/>
      <c r="O2" s="229"/>
      <c r="P2" s="229"/>
      <c r="Q2" s="229"/>
      <c r="R2" s="241"/>
      <c r="S2" s="229"/>
    </row>
    <row r="3" spans="1:20" ht="18.75" customHeight="1">
      <c r="A3" s="240"/>
      <c r="B3" s="239" t="s">
        <v>158</v>
      </c>
      <c r="C3" s="238" t="s">
        <v>157</v>
      </c>
    </row>
    <row r="4" spans="1:20" ht="18.75" customHeight="1">
      <c r="A4" s="237" t="s">
        <v>156</v>
      </c>
      <c r="B4" s="236">
        <v>10500</v>
      </c>
      <c r="C4" s="235">
        <v>734655000</v>
      </c>
    </row>
    <row r="5" spans="1:20" s="233" customFormat="1" ht="18.75" customHeight="1">
      <c r="A5" s="120" t="s">
        <v>75</v>
      </c>
      <c r="B5" s="234">
        <v>10216</v>
      </c>
      <c r="C5" s="222">
        <v>712780000</v>
      </c>
    </row>
    <row r="6" spans="1:20" s="233" customFormat="1" ht="18.75" customHeight="1">
      <c r="A6" s="120" t="s">
        <v>74</v>
      </c>
      <c r="B6" s="234">
        <v>9771</v>
      </c>
      <c r="C6" s="222">
        <v>690385000</v>
      </c>
    </row>
    <row r="7" spans="1:20" s="233" customFormat="1" ht="18.75" customHeight="1">
      <c r="A7" s="120" t="s">
        <v>73</v>
      </c>
      <c r="B7" s="234">
        <v>9450</v>
      </c>
      <c r="C7" s="222">
        <v>664645000</v>
      </c>
    </row>
    <row r="8" spans="1:20" s="231" customFormat="1" ht="18.75" customHeight="1" thickBot="1">
      <c r="A8" s="117" t="s">
        <v>72</v>
      </c>
      <c r="B8" s="232">
        <v>9037</v>
      </c>
      <c r="C8" s="221">
        <v>637695000</v>
      </c>
    </row>
    <row r="9" spans="1:20" ht="18.75" customHeight="1">
      <c r="A9" s="230" t="s">
        <v>155</v>
      </c>
      <c r="B9" s="229"/>
      <c r="C9" s="229"/>
      <c r="D9" s="229"/>
      <c r="E9" s="6"/>
      <c r="F9" s="6"/>
      <c r="G9" s="6"/>
      <c r="H9" s="6"/>
      <c r="I9" s="6"/>
      <c r="J9" s="6"/>
      <c r="K9" s="6"/>
      <c r="L9" s="229"/>
      <c r="M9" s="229"/>
      <c r="N9" s="229"/>
      <c r="O9" s="229"/>
      <c r="P9" s="229"/>
      <c r="Q9" s="229"/>
      <c r="R9" s="229"/>
      <c r="S9" s="229"/>
      <c r="T9" s="229"/>
    </row>
    <row r="10" spans="1:20" ht="18.75" customHeight="1">
      <c r="A10" s="230" t="s">
        <v>154</v>
      </c>
      <c r="B10" s="229"/>
      <c r="C10" s="229"/>
      <c r="D10" s="229"/>
    </row>
    <row r="11" spans="1:20" ht="18.75" customHeight="1">
      <c r="A11" s="229" t="s">
        <v>153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3A73-5279-4916-9DC4-E22DA80F0851}">
  <dimension ref="A1:T12"/>
  <sheetViews>
    <sheetView tabSelected="1" view="pageBreakPreview" zoomScaleNormal="100" zoomScaleSheetLayoutView="100" workbookViewId="0"/>
  </sheetViews>
  <sheetFormatPr defaultColWidth="10" defaultRowHeight="13.2"/>
  <cols>
    <col min="1" max="1" width="14.44140625" style="228" customWidth="1"/>
    <col min="2" max="2" width="15.109375" style="227" customWidth="1"/>
    <col min="3" max="3" width="16.88671875" style="227" customWidth="1"/>
    <col min="4" max="4" width="13" style="227" customWidth="1"/>
    <col min="5" max="5" width="16.77734375" style="227" customWidth="1"/>
    <col min="6" max="6" width="22.109375" style="227" customWidth="1"/>
    <col min="7" max="7" width="0.44140625" style="227" customWidth="1"/>
    <col min="8" max="8" width="13" style="227" hidden="1" customWidth="1"/>
    <col min="9" max="9" width="9.44140625" style="227" customWidth="1"/>
    <col min="10" max="10" width="13" style="227" customWidth="1"/>
    <col min="11" max="11" width="9.44140625" style="227" customWidth="1"/>
    <col min="12" max="20" width="8.44140625" style="227" customWidth="1"/>
    <col min="21" max="16384" width="10" style="227"/>
  </cols>
  <sheetData>
    <row r="1" spans="1:20" ht="29.25" customHeight="1">
      <c r="A1" s="168" t="s">
        <v>167</v>
      </c>
      <c r="B1" s="6"/>
      <c r="C1" s="6"/>
      <c r="D1" s="6"/>
      <c r="E1" s="6"/>
      <c r="H1" s="6"/>
      <c r="I1" s="6"/>
      <c r="J1" s="6"/>
      <c r="L1" s="229"/>
      <c r="M1" s="229"/>
      <c r="N1" s="229"/>
      <c r="O1" s="229"/>
      <c r="P1" s="229"/>
      <c r="Q1" s="229"/>
      <c r="R1" s="241"/>
      <c r="S1" s="229"/>
    </row>
    <row r="2" spans="1:20" ht="29.25" customHeight="1" thickBot="1">
      <c r="A2" s="243" t="s">
        <v>166</v>
      </c>
      <c r="B2" s="3"/>
      <c r="C2" s="242" t="s">
        <v>159</v>
      </c>
      <c r="D2" s="6"/>
      <c r="E2" s="6"/>
      <c r="F2" s="242"/>
      <c r="H2" s="6"/>
      <c r="I2" s="6"/>
      <c r="J2" s="6"/>
      <c r="L2" s="229"/>
      <c r="M2" s="229"/>
      <c r="N2" s="229"/>
      <c r="O2" s="229"/>
      <c r="P2" s="229"/>
      <c r="Q2" s="229"/>
      <c r="R2" s="241"/>
      <c r="S2" s="229"/>
    </row>
    <row r="3" spans="1:20" ht="18.75" customHeight="1">
      <c r="A3" s="245"/>
      <c r="B3" s="239" t="s">
        <v>158</v>
      </c>
      <c r="C3" s="238" t="s">
        <v>157</v>
      </c>
    </row>
    <row r="4" spans="1:20" ht="18.75" customHeight="1">
      <c r="A4" s="237" t="s">
        <v>165</v>
      </c>
      <c r="B4" s="236">
        <v>912</v>
      </c>
      <c r="C4" s="235">
        <v>75209810</v>
      </c>
    </row>
    <row r="5" spans="1:20" s="233" customFormat="1" ht="18.75" customHeight="1">
      <c r="A5" s="120" t="s">
        <v>75</v>
      </c>
      <c r="B5" s="234">
        <v>889</v>
      </c>
      <c r="C5" s="222">
        <v>72713730</v>
      </c>
    </row>
    <row r="6" spans="1:20" s="233" customFormat="1" ht="18.75" customHeight="1">
      <c r="A6" s="120" t="s">
        <v>74</v>
      </c>
      <c r="B6" s="234">
        <v>844</v>
      </c>
      <c r="C6" s="222">
        <v>67628460</v>
      </c>
    </row>
    <row r="7" spans="1:20" s="233" customFormat="1" ht="18.75" customHeight="1">
      <c r="A7" s="120" t="s">
        <v>73</v>
      </c>
      <c r="B7" s="234">
        <v>799</v>
      </c>
      <c r="C7" s="222">
        <v>65699850</v>
      </c>
    </row>
    <row r="8" spans="1:20" s="231" customFormat="1" ht="18.75" customHeight="1" thickBot="1">
      <c r="A8" s="117" t="s">
        <v>72</v>
      </c>
      <c r="B8" s="232">
        <v>824</v>
      </c>
      <c r="C8" s="221">
        <v>71666870</v>
      </c>
    </row>
    <row r="9" spans="1:20" s="244" customFormat="1" ht="18.75" customHeight="1">
      <c r="A9" s="114" t="s">
        <v>164</v>
      </c>
      <c r="B9" s="6"/>
      <c r="C9" s="6"/>
      <c r="D9" s="6"/>
      <c r="E9" s="6"/>
      <c r="F9" s="6"/>
      <c r="G9" s="6"/>
      <c r="H9" s="6"/>
      <c r="I9" s="6"/>
      <c r="J9" s="6"/>
      <c r="K9" s="6"/>
      <c r="L9" s="229"/>
      <c r="M9" s="229"/>
      <c r="N9" s="229"/>
      <c r="O9" s="229"/>
      <c r="P9" s="229"/>
      <c r="Q9" s="229"/>
      <c r="R9" s="229"/>
      <c r="S9" s="229"/>
      <c r="T9" s="229"/>
    </row>
    <row r="10" spans="1:20" s="229" customFormat="1" ht="18.75" customHeight="1">
      <c r="A10" s="230" t="s">
        <v>163</v>
      </c>
    </row>
    <row r="11" spans="1:20" s="229" customFormat="1" ht="18.75" customHeight="1">
      <c r="A11" s="229" t="s">
        <v>162</v>
      </c>
    </row>
    <row r="12" spans="1:20" s="229" customFormat="1" ht="18.75" customHeight="1">
      <c r="A12" s="230"/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4574-D5DD-4392-B226-4AD2C80E8D7E}">
  <dimension ref="A1:G11"/>
  <sheetViews>
    <sheetView tabSelected="1" view="pageBreakPreview" zoomScaleNormal="100" zoomScaleSheetLayoutView="100" workbookViewId="0"/>
  </sheetViews>
  <sheetFormatPr defaultRowHeight="13.2"/>
  <cols>
    <col min="1" max="1" width="18.109375" style="246" customWidth="1"/>
    <col min="2" max="7" width="10.6640625" customWidth="1"/>
  </cols>
  <sheetData>
    <row r="1" spans="1:7" ht="29.25" customHeight="1" thickBot="1">
      <c r="A1" s="265" t="s">
        <v>203</v>
      </c>
      <c r="B1" s="6"/>
      <c r="C1" s="6"/>
      <c r="D1" s="6"/>
      <c r="E1" s="6"/>
      <c r="F1" s="276"/>
      <c r="G1" s="5" t="s">
        <v>202</v>
      </c>
    </row>
    <row r="2" spans="1:7" ht="17.25" customHeight="1">
      <c r="A2" s="565" t="s">
        <v>62</v>
      </c>
      <c r="B2" s="566" t="s">
        <v>201</v>
      </c>
      <c r="C2" s="567"/>
      <c r="D2" s="567"/>
      <c r="E2" s="567"/>
      <c r="F2" s="567"/>
      <c r="G2" s="567"/>
    </row>
    <row r="3" spans="1:7" ht="16.5" customHeight="1">
      <c r="A3" s="542"/>
      <c r="B3" s="224" t="s">
        <v>200</v>
      </c>
      <c r="C3" s="224" t="s">
        <v>199</v>
      </c>
      <c r="D3" s="224" t="s">
        <v>198</v>
      </c>
      <c r="E3" s="224" t="s">
        <v>197</v>
      </c>
      <c r="F3" s="125" t="s">
        <v>196</v>
      </c>
      <c r="G3" s="275" t="s">
        <v>195</v>
      </c>
    </row>
    <row r="4" spans="1:7" ht="16.5" customHeight="1">
      <c r="A4" s="220" t="s">
        <v>112</v>
      </c>
      <c r="B4" s="274">
        <v>667</v>
      </c>
      <c r="C4" s="119">
        <v>87</v>
      </c>
      <c r="D4" s="119">
        <v>78</v>
      </c>
      <c r="E4" s="119">
        <v>377</v>
      </c>
      <c r="F4" s="119">
        <v>26</v>
      </c>
      <c r="G4" s="119">
        <v>99</v>
      </c>
    </row>
    <row r="5" spans="1:7" s="12" customFormat="1" ht="16.5" customHeight="1">
      <c r="A5" s="220" t="s">
        <v>75</v>
      </c>
      <c r="B5" s="274">
        <v>654</v>
      </c>
      <c r="C5" s="119">
        <v>81</v>
      </c>
      <c r="D5" s="119">
        <v>82</v>
      </c>
      <c r="E5" s="119">
        <v>394</v>
      </c>
      <c r="F5" s="119">
        <v>24</v>
      </c>
      <c r="G5" s="119">
        <v>73</v>
      </c>
    </row>
    <row r="6" spans="1:7" s="12" customFormat="1" ht="16.5" customHeight="1">
      <c r="A6" s="120" t="s">
        <v>74</v>
      </c>
      <c r="B6" s="119">
        <v>651</v>
      </c>
      <c r="C6" s="119">
        <v>86</v>
      </c>
      <c r="D6" s="119">
        <v>89</v>
      </c>
      <c r="E6" s="119">
        <v>381</v>
      </c>
      <c r="F6" s="119">
        <v>22</v>
      </c>
      <c r="G6" s="119">
        <v>73</v>
      </c>
    </row>
    <row r="7" spans="1:7" s="12" customFormat="1" ht="16.5" customHeight="1">
      <c r="A7" s="120" t="s">
        <v>73</v>
      </c>
      <c r="B7" s="119">
        <v>667</v>
      </c>
      <c r="C7" s="119">
        <v>83</v>
      </c>
      <c r="D7" s="119">
        <v>93</v>
      </c>
      <c r="E7" s="119">
        <v>399</v>
      </c>
      <c r="F7" s="119">
        <v>20</v>
      </c>
      <c r="G7" s="119">
        <v>72</v>
      </c>
    </row>
    <row r="8" spans="1:7" s="15" customFormat="1" ht="16.5" customHeight="1" thickBot="1">
      <c r="A8" s="117" t="s">
        <v>111</v>
      </c>
      <c r="B8" s="116">
        <v>691</v>
      </c>
      <c r="C8" s="116">
        <v>89</v>
      </c>
      <c r="D8" s="116">
        <v>108</v>
      </c>
      <c r="E8" s="116">
        <v>413</v>
      </c>
      <c r="F8" s="116">
        <v>18</v>
      </c>
      <c r="G8" s="116">
        <v>63</v>
      </c>
    </row>
    <row r="9" spans="1:7" ht="16.5" customHeight="1">
      <c r="A9" s="114" t="s">
        <v>194</v>
      </c>
      <c r="B9" s="273"/>
      <c r="C9" s="273"/>
      <c r="D9" s="273"/>
      <c r="E9" s="273"/>
      <c r="F9" s="273"/>
      <c r="G9" s="273"/>
    </row>
    <row r="10" spans="1:7" ht="16.5" customHeight="1">
      <c r="A10" s="220"/>
      <c r="B10" s="6"/>
      <c r="C10" s="6"/>
      <c r="D10" s="6"/>
      <c r="E10" s="6"/>
      <c r="F10" s="6"/>
      <c r="G10" s="6"/>
    </row>
    <row r="11" spans="1:7" ht="16.5" customHeight="1"/>
  </sheetData>
  <mergeCells count="2">
    <mergeCell ref="A2:A3"/>
    <mergeCell ref="B2:G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6</vt:i4>
      </vt:variant>
    </vt:vector>
  </HeadingPairs>
  <TitlesOfParts>
    <vt:vector size="32" baseType="lpstr">
      <vt:lpstr>13-1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'13-18'!Print_Area</vt:lpstr>
      <vt:lpstr>'13-25'!Print_Area</vt:lpstr>
      <vt:lpstr>'13-26'!Print_Area</vt:lpstr>
      <vt:lpstr>'13-5'!Print_Area</vt:lpstr>
      <vt:lpstr>'13-7'!Print_Area</vt:lpstr>
      <vt:lpstr>'13-8'!Print_Area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hayashi-manami@city.kakamigahara.lg.jp</cp:lastModifiedBy>
  <cp:lastPrinted>2026-03-04T07:29:15Z</cp:lastPrinted>
  <dcterms:created xsi:type="dcterms:W3CDTF">2024-10-21T02:02:06Z</dcterms:created>
  <dcterms:modified xsi:type="dcterms:W3CDTF">2026-03-19T05:12:47Z</dcterms:modified>
</cp:coreProperties>
</file>