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codeName="ThisWorkbook"/>
  <mc:AlternateContent xmlns:mc="http://schemas.openxmlformats.org/markup-compatibility/2006">
    <mc:Choice Requires="x15">
      <x15ac:absPath xmlns:x15ac="http://schemas.microsoft.com/office/spreadsheetml/2010/11/ac" url="D:\Users\002699\Desktop\"/>
    </mc:Choice>
  </mc:AlternateContent>
  <xr:revisionPtr revIDLastSave="0" documentId="13_ncr:1_{505CA952-CBBC-4F8D-886F-07F82E5E4D3D}" xr6:coauthVersionLast="47" xr6:coauthVersionMax="47" xr10:uidLastSave="{00000000-0000-0000-0000-000000000000}"/>
  <bookViews>
    <workbookView xWindow="-108" yWindow="-108" windowWidth="23256" windowHeight="12456" tabRatio="485" xr2:uid="{00000000-000D-0000-FFFF-FFFF00000000}"/>
  </bookViews>
  <sheets>
    <sheet name="【様式】実績報告書（提出用）" sheetId="181" r:id="rId1"/>
    <sheet name="記載例" sheetId="187" r:id="rId2"/>
    <sheet name="型番リスト" sheetId="2" r:id="rId3"/>
    <sheet name="令和8年度契約単価（参考）" sheetId="189" r:id="rId4"/>
  </sheets>
  <externalReferences>
    <externalReference r:id="rId5"/>
  </externalReferences>
  <definedNames>
    <definedName name="_xlnm._FilterDatabase" localSheetId="0" hidden="1">'【様式】実績報告書（提出用）'!$B$13:$K$14</definedName>
    <definedName name="_xlnm._FilterDatabase" localSheetId="1" hidden="1">記載例!$B$14:$K$15</definedName>
    <definedName name="_xlnm.Print_Area" localSheetId="0">'【様式】実績報告書（提出用）'!$A$1:$S$78</definedName>
    <definedName name="_xlnm.Print_Area" localSheetId="1">記載例!$B$2:$R$39</definedName>
    <definedName name="_xlnm.Print_Area" localSheetId="2">型番リスト!$A$1:$G$176</definedName>
    <definedName name="_xlnm.Print_Area" localSheetId="3">'令和8年度契約単価（参考）'!$A$1:$N$124</definedName>
    <definedName name="外" localSheetId="0">#REF!</definedName>
    <definedName name="外" localSheetId="1">#REF!</definedName>
    <definedName name="外" localSheetId="3">[1]町名マスタ!#REF!</definedName>
    <definedName name="外">#REF!</definedName>
    <definedName name="区分" localSheetId="3">'令和8年度契約単価（参考）'!#REF!</definedName>
    <definedName name="区分">型番リスト!#REF!</definedName>
    <definedName name="区分②" localSheetId="3">'令和8年度契約単価（参考）'!#REF!</definedName>
    <definedName name="区分②">型番リスト!#REF!</definedName>
    <definedName name="公共ます" localSheetId="3">'令和8年度契約単価（参考）'!$B$3:$B$85</definedName>
    <definedName name="公共ます">型番リスト!$A$3:$A$39</definedName>
    <definedName name="工事店マスタ" localSheetId="1">#REF!</definedName>
    <definedName name="工事店マスタ" localSheetId="3">#REF!</definedName>
    <definedName name="工事店マスタ">#REF!</definedName>
    <definedName name="指定工事店" localSheetId="1">#REF!</definedName>
    <definedName name="指定工事店" localSheetId="3">#REF!</definedName>
    <definedName name="指定工事店">#REF!</definedName>
    <definedName name="取付管" localSheetId="3">'令和8年度契約単価（参考）'!$H$3:$H$123</definedName>
    <definedName name="取付管">型番リスト!$E$55:$E$175</definedName>
    <definedName name="丁目" localSheetId="0">#REF!</definedName>
    <definedName name="丁目" localSheetId="1">#REF!</definedName>
    <definedName name="丁目" localSheetId="3">[1]町名マスタ!#REF!</definedName>
    <definedName name="丁目">#REF!</definedName>
    <definedName name="町名" localSheetId="1">#REF!</definedName>
    <definedName name="町名">#REF!</definedName>
    <definedName name="町名マスタ" localSheetId="1">#REF!</definedName>
    <definedName name="町名マスタ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0" i="189" l="1"/>
  <c r="F67" i="189"/>
  <c r="F64" i="189"/>
  <c r="O25" i="187" l="1"/>
  <c r="O24" i="187"/>
  <c r="O23" i="187"/>
  <c r="O22" i="187"/>
  <c r="O21" i="187"/>
  <c r="O20" i="187"/>
  <c r="O19" i="187"/>
  <c r="O18" i="187"/>
  <c r="O17" i="187"/>
  <c r="O16" i="187"/>
  <c r="C8" i="187" l="1"/>
  <c r="C7" i="181"/>
  <c r="O76" i="181"/>
  <c r="O75" i="181"/>
  <c r="O74" i="181"/>
  <c r="O73" i="181"/>
  <c r="O72" i="181"/>
  <c r="O71" i="181"/>
  <c r="O70" i="181"/>
  <c r="O69" i="181"/>
  <c r="O68" i="181"/>
  <c r="O67" i="181"/>
  <c r="O77" i="181" s="1"/>
  <c r="O63" i="181"/>
  <c r="O62" i="181"/>
  <c r="O61" i="181"/>
  <c r="O60" i="181"/>
  <c r="O64" i="181" s="1"/>
  <c r="O59" i="181"/>
  <c r="O58" i="181"/>
  <c r="O57" i="181"/>
  <c r="O56" i="181"/>
  <c r="O55" i="181"/>
  <c r="O54" i="181"/>
  <c r="O41" i="181"/>
  <c r="O42" i="181"/>
  <c r="O43" i="181"/>
  <c r="O44" i="181"/>
  <c r="O45" i="181"/>
  <c r="O46" i="181"/>
  <c r="O47" i="181"/>
  <c r="O48" i="181"/>
  <c r="O49" i="181"/>
  <c r="O50" i="181"/>
  <c r="O51" i="181"/>
  <c r="O37" i="181"/>
  <c r="O36" i="181"/>
  <c r="O35" i="181"/>
  <c r="O34" i="181"/>
  <c r="O33" i="181"/>
  <c r="O32" i="181"/>
  <c r="O31" i="181"/>
  <c r="O30" i="181"/>
  <c r="O29" i="181"/>
  <c r="O28" i="181"/>
  <c r="N77" i="181"/>
  <c r="M77" i="181"/>
  <c r="N64" i="181"/>
  <c r="M64" i="181"/>
  <c r="N51" i="181"/>
  <c r="M51" i="181"/>
  <c r="I115" i="189" l="1"/>
  <c r="L113" i="189"/>
  <c r="K113" i="189"/>
  <c r="L112" i="189"/>
  <c r="K112" i="189"/>
  <c r="I112" i="189" s="1"/>
  <c r="L111" i="189"/>
  <c r="K111" i="189"/>
  <c r="I111" i="189"/>
  <c r="L110" i="189"/>
  <c r="K110" i="189"/>
  <c r="I110" i="189" s="1"/>
  <c r="L109" i="189"/>
  <c r="K109" i="189"/>
  <c r="L108" i="189"/>
  <c r="K108" i="189"/>
  <c r="L107" i="189"/>
  <c r="K107" i="189"/>
  <c r="I107" i="189"/>
  <c r="L106" i="189"/>
  <c r="K106" i="189"/>
  <c r="I106" i="189" s="1"/>
  <c r="L105" i="189"/>
  <c r="K105" i="189"/>
  <c r="I105" i="189" s="1"/>
  <c r="L104" i="189"/>
  <c r="K104" i="189"/>
  <c r="L103" i="189"/>
  <c r="K103" i="189"/>
  <c r="L102" i="189"/>
  <c r="K102" i="189"/>
  <c r="L101" i="189"/>
  <c r="K101" i="189"/>
  <c r="I101" i="189"/>
  <c r="L100" i="189"/>
  <c r="K100" i="189"/>
  <c r="I100" i="189"/>
  <c r="L99" i="189"/>
  <c r="K99" i="189"/>
  <c r="I99" i="189" s="1"/>
  <c r="L98" i="189"/>
  <c r="K98" i="189"/>
  <c r="L97" i="189"/>
  <c r="I97" i="189" s="1"/>
  <c r="K97" i="189"/>
  <c r="L96" i="189"/>
  <c r="K96" i="189"/>
  <c r="L95" i="189"/>
  <c r="K95" i="189"/>
  <c r="I95" i="189" s="1"/>
  <c r="L94" i="189"/>
  <c r="K94" i="189"/>
  <c r="L93" i="189"/>
  <c r="K93" i="189"/>
  <c r="L92" i="189"/>
  <c r="K92" i="189"/>
  <c r="L91" i="189"/>
  <c r="K91" i="189"/>
  <c r="I91" i="189" s="1"/>
  <c r="L90" i="189"/>
  <c r="K90" i="189"/>
  <c r="I90" i="189" s="1"/>
  <c r="L89" i="189"/>
  <c r="K89" i="189"/>
  <c r="I89" i="189" s="1"/>
  <c r="L88" i="189"/>
  <c r="K88" i="189"/>
  <c r="I88" i="189" s="1"/>
  <c r="L87" i="189"/>
  <c r="K87" i="189"/>
  <c r="L86" i="189"/>
  <c r="K86" i="189"/>
  <c r="L85" i="189"/>
  <c r="K85" i="189"/>
  <c r="I85" i="189"/>
  <c r="L84" i="189"/>
  <c r="K84" i="189"/>
  <c r="I84" i="189"/>
  <c r="L83" i="189"/>
  <c r="K83" i="189"/>
  <c r="L82" i="189"/>
  <c r="K82" i="189"/>
  <c r="I82" i="189" s="1"/>
  <c r="L81" i="189"/>
  <c r="K81" i="189"/>
  <c r="L80" i="189"/>
  <c r="K80" i="189"/>
  <c r="I80" i="189" s="1"/>
  <c r="L79" i="189"/>
  <c r="K79" i="189"/>
  <c r="I79" i="189" s="1"/>
  <c r="L78" i="189"/>
  <c r="K78" i="189"/>
  <c r="I78" i="189" s="1"/>
  <c r="L77" i="189"/>
  <c r="K77" i="189"/>
  <c r="L76" i="189"/>
  <c r="K76" i="189"/>
  <c r="I76" i="189" s="1"/>
  <c r="L75" i="189"/>
  <c r="K75" i="189"/>
  <c r="I75" i="189" s="1"/>
  <c r="L74" i="189"/>
  <c r="K74" i="189"/>
  <c r="L73" i="189"/>
  <c r="K73" i="189"/>
  <c r="I73" i="189" s="1"/>
  <c r="L72" i="189"/>
  <c r="K72" i="189"/>
  <c r="I72" i="189" s="1"/>
  <c r="L71" i="189"/>
  <c r="K71" i="189"/>
  <c r="F71" i="189"/>
  <c r="E71" i="189"/>
  <c r="L70" i="189"/>
  <c r="K70" i="189"/>
  <c r="E70" i="189"/>
  <c r="C70" i="189"/>
  <c r="L69" i="189"/>
  <c r="K69" i="189"/>
  <c r="E69" i="189"/>
  <c r="L68" i="189"/>
  <c r="K68" i="189"/>
  <c r="I68" i="189" s="1"/>
  <c r="F68" i="189"/>
  <c r="E68" i="189"/>
  <c r="L67" i="189"/>
  <c r="I67" i="189" s="1"/>
  <c r="K67" i="189"/>
  <c r="E67" i="189"/>
  <c r="C67" i="189" s="1"/>
  <c r="L66" i="189"/>
  <c r="K66" i="189"/>
  <c r="I66" i="189"/>
  <c r="E66" i="189"/>
  <c r="L65" i="189"/>
  <c r="K65" i="189"/>
  <c r="F65" i="189"/>
  <c r="E65" i="189"/>
  <c r="C65" i="189" s="1"/>
  <c r="L64" i="189"/>
  <c r="K64" i="189"/>
  <c r="E64" i="189"/>
  <c r="C64" i="189" s="1"/>
  <c r="L63" i="189"/>
  <c r="K63" i="189"/>
  <c r="E63" i="189"/>
  <c r="L62" i="189"/>
  <c r="K62" i="189"/>
  <c r="I62" i="189" s="1"/>
  <c r="F62" i="189"/>
  <c r="E62" i="189"/>
  <c r="L61" i="189"/>
  <c r="K61" i="189"/>
  <c r="F61" i="189"/>
  <c r="E61" i="189"/>
  <c r="C61" i="189" s="1"/>
  <c r="L60" i="189"/>
  <c r="K60" i="189"/>
  <c r="I60" i="189" s="1"/>
  <c r="E60" i="189"/>
  <c r="L59" i="189"/>
  <c r="K59" i="189"/>
  <c r="I59" i="189"/>
  <c r="F59" i="189"/>
  <c r="E59" i="189"/>
  <c r="L58" i="189"/>
  <c r="K58" i="189"/>
  <c r="F58" i="189"/>
  <c r="E58" i="189"/>
  <c r="C58" i="189" s="1"/>
  <c r="L57" i="189"/>
  <c r="K57" i="189"/>
  <c r="I57" i="189" s="1"/>
  <c r="E57" i="189"/>
  <c r="L56" i="189"/>
  <c r="K56" i="189"/>
  <c r="F56" i="189"/>
  <c r="E56" i="189"/>
  <c r="L55" i="189"/>
  <c r="K55" i="189"/>
  <c r="F55" i="189"/>
  <c r="E55" i="189"/>
  <c r="L54" i="189"/>
  <c r="I54" i="189" s="1"/>
  <c r="K54" i="189"/>
  <c r="E54" i="189"/>
  <c r="L53" i="189"/>
  <c r="K53" i="189"/>
  <c r="I53" i="189"/>
  <c r="F53" i="189"/>
  <c r="E53" i="189"/>
  <c r="L52" i="189"/>
  <c r="K52" i="189"/>
  <c r="F52" i="189"/>
  <c r="E52" i="189"/>
  <c r="L51" i="189"/>
  <c r="K51" i="189"/>
  <c r="E51" i="189"/>
  <c r="L50" i="189"/>
  <c r="K50" i="189"/>
  <c r="I50" i="189" s="1"/>
  <c r="F50" i="189"/>
  <c r="E50" i="189"/>
  <c r="L49" i="189"/>
  <c r="K49" i="189"/>
  <c r="F49" i="189"/>
  <c r="E49" i="189"/>
  <c r="L48" i="189"/>
  <c r="K48" i="189"/>
  <c r="E48" i="189"/>
  <c r="L47" i="189"/>
  <c r="K47" i="189"/>
  <c r="I47" i="189"/>
  <c r="F47" i="189"/>
  <c r="E47" i="189"/>
  <c r="C47" i="189"/>
  <c r="L46" i="189"/>
  <c r="K46" i="189"/>
  <c r="I46" i="189" s="1"/>
  <c r="F46" i="189"/>
  <c r="E46" i="189"/>
  <c r="C46" i="189"/>
  <c r="L45" i="189"/>
  <c r="K45" i="189"/>
  <c r="I45" i="189"/>
  <c r="E45" i="189"/>
  <c r="L44" i="189"/>
  <c r="K44" i="189"/>
  <c r="I44" i="189" s="1"/>
  <c r="F44" i="189"/>
  <c r="E44" i="189"/>
  <c r="C44" i="189" s="1"/>
  <c r="L43" i="189"/>
  <c r="K43" i="189"/>
  <c r="I43" i="189" s="1"/>
  <c r="F43" i="189"/>
  <c r="E43" i="189"/>
  <c r="L42" i="189"/>
  <c r="K42" i="189"/>
  <c r="I42" i="189" s="1"/>
  <c r="E42" i="189"/>
  <c r="L41" i="189"/>
  <c r="K41" i="189"/>
  <c r="I41" i="189" s="1"/>
  <c r="F41" i="189"/>
  <c r="E41" i="189"/>
  <c r="L40" i="189"/>
  <c r="I40" i="189" s="1"/>
  <c r="K40" i="189"/>
  <c r="F40" i="189"/>
  <c r="E40" i="189"/>
  <c r="L39" i="189"/>
  <c r="K39" i="189"/>
  <c r="I39" i="189" s="1"/>
  <c r="E39" i="189"/>
  <c r="L38" i="189"/>
  <c r="K38" i="189"/>
  <c r="I38" i="189"/>
  <c r="F38" i="189"/>
  <c r="E38" i="189"/>
  <c r="C38" i="189"/>
  <c r="L37" i="189"/>
  <c r="K37" i="189"/>
  <c r="F37" i="189"/>
  <c r="E37" i="189"/>
  <c r="C37" i="189" s="1"/>
  <c r="L36" i="189"/>
  <c r="K36" i="189"/>
  <c r="I36" i="189"/>
  <c r="E36" i="189"/>
  <c r="L35" i="189"/>
  <c r="K35" i="189"/>
  <c r="F35" i="189"/>
  <c r="E35" i="189"/>
  <c r="C35" i="189" s="1"/>
  <c r="L34" i="189"/>
  <c r="K34" i="189"/>
  <c r="F34" i="189"/>
  <c r="E34" i="189"/>
  <c r="L33" i="189"/>
  <c r="K33" i="189"/>
  <c r="I33" i="189"/>
  <c r="E33" i="189"/>
  <c r="L32" i="189"/>
  <c r="K32" i="189"/>
  <c r="F32" i="189"/>
  <c r="E32" i="189"/>
  <c r="C32" i="189"/>
  <c r="L31" i="189"/>
  <c r="K31" i="189"/>
  <c r="F31" i="189"/>
  <c r="E31" i="189"/>
  <c r="C31" i="189"/>
  <c r="L30" i="189"/>
  <c r="K30" i="189"/>
  <c r="I30" i="189" s="1"/>
  <c r="E30" i="189"/>
  <c r="L29" i="189"/>
  <c r="K29" i="189"/>
  <c r="I29" i="189" s="1"/>
  <c r="F29" i="189"/>
  <c r="E29" i="189"/>
  <c r="L28" i="189"/>
  <c r="K28" i="189"/>
  <c r="F28" i="189"/>
  <c r="E28" i="189"/>
  <c r="L27" i="189"/>
  <c r="K27" i="189"/>
  <c r="E27" i="189"/>
  <c r="L26" i="189"/>
  <c r="K26" i="189"/>
  <c r="F26" i="189"/>
  <c r="E26" i="189"/>
  <c r="L25" i="189"/>
  <c r="K25" i="189"/>
  <c r="I25" i="189" s="1"/>
  <c r="F25" i="189"/>
  <c r="E25" i="189"/>
  <c r="L24" i="189"/>
  <c r="K24" i="189"/>
  <c r="I24" i="189" s="1"/>
  <c r="E24" i="189"/>
  <c r="F23" i="189"/>
  <c r="E23" i="189"/>
  <c r="F22" i="189"/>
  <c r="E22" i="189"/>
  <c r="E21" i="189"/>
  <c r="F20" i="189"/>
  <c r="E20" i="189"/>
  <c r="C20" i="189" s="1"/>
  <c r="F19" i="189"/>
  <c r="E19" i="189"/>
  <c r="C19" i="189"/>
  <c r="E18" i="189"/>
  <c r="F17" i="189"/>
  <c r="E17" i="189"/>
  <c r="F16" i="189"/>
  <c r="E16" i="189"/>
  <c r="E15" i="189"/>
  <c r="F14" i="189"/>
  <c r="E14" i="189"/>
  <c r="C14" i="189"/>
  <c r="F13" i="189"/>
  <c r="E13" i="189"/>
  <c r="C13" i="189"/>
  <c r="E12" i="189"/>
  <c r="F11" i="189"/>
  <c r="E11" i="189"/>
  <c r="F10" i="189"/>
  <c r="E10" i="189"/>
  <c r="C10" i="189" s="1"/>
  <c r="E9" i="189"/>
  <c r="F8" i="189"/>
  <c r="E8" i="189"/>
  <c r="F7" i="189"/>
  <c r="E7" i="189"/>
  <c r="E6" i="189"/>
  <c r="F5" i="189"/>
  <c r="E5" i="189"/>
  <c r="F4" i="189"/>
  <c r="E4" i="189"/>
  <c r="C4" i="189" s="1"/>
  <c r="E3" i="189"/>
  <c r="C62" i="189" l="1"/>
  <c r="C28" i="189"/>
  <c r="C25" i="189"/>
  <c r="I28" i="189"/>
  <c r="I48" i="189"/>
  <c r="I102" i="189"/>
  <c r="I56" i="189"/>
  <c r="C55" i="189"/>
  <c r="I64" i="189"/>
  <c r="I70" i="189"/>
  <c r="I113" i="189"/>
  <c r="I32" i="189"/>
  <c r="I49" i="189"/>
  <c r="C8" i="189"/>
  <c r="C5" i="189"/>
  <c r="I71" i="189"/>
  <c r="I27" i="189"/>
  <c r="C16" i="189"/>
  <c r="C43" i="189"/>
  <c r="I81" i="189"/>
  <c r="I86" i="189"/>
  <c r="I92" i="189"/>
  <c r="C52" i="189"/>
  <c r="I35" i="189"/>
  <c r="C26" i="189"/>
  <c r="I37" i="189"/>
  <c r="C68" i="189"/>
  <c r="I98" i="189"/>
  <c r="I103" i="189"/>
  <c r="I69" i="189"/>
  <c r="I55" i="189"/>
  <c r="C53" i="189"/>
  <c r="C11" i="189"/>
  <c r="C29" i="189"/>
  <c r="I63" i="189"/>
  <c r="I93" i="189"/>
  <c r="I26" i="189"/>
  <c r="I109" i="189"/>
  <c r="C34" i="189"/>
  <c r="C23" i="189"/>
  <c r="I31" i="189"/>
  <c r="C40" i="189"/>
  <c r="I58" i="189"/>
  <c r="I61" i="189"/>
  <c r="I83" i="189"/>
  <c r="C49" i="189"/>
  <c r="I51" i="189"/>
  <c r="I94" i="189"/>
  <c r="I96" i="189"/>
  <c r="C56" i="189"/>
  <c r="I77" i="189"/>
  <c r="I87" i="189"/>
  <c r="I108" i="189"/>
  <c r="I52" i="189"/>
  <c r="I65" i="189"/>
  <c r="I104" i="189"/>
  <c r="C41" i="189"/>
  <c r="I34" i="189"/>
  <c r="C59" i="189"/>
  <c r="C50" i="189"/>
  <c r="C22" i="189"/>
  <c r="C17" i="189"/>
  <c r="I74" i="189"/>
  <c r="C7" i="189"/>
  <c r="C71" i="189"/>
  <c r="N38" i="181" l="1"/>
  <c r="M38" i="181"/>
  <c r="N25" i="181"/>
  <c r="N39" i="187"/>
  <c r="M39" i="187"/>
  <c r="N26" i="187"/>
  <c r="O38" i="187" l="1"/>
  <c r="O37" i="187"/>
  <c r="O36" i="187"/>
  <c r="O35" i="187"/>
  <c r="O34" i="187"/>
  <c r="O33" i="187"/>
  <c r="O32" i="187"/>
  <c r="O31" i="187"/>
  <c r="O30" i="187"/>
  <c r="O29" i="187"/>
  <c r="M26" i="187"/>
  <c r="O39" i="187" l="1"/>
  <c r="O26" i="187"/>
  <c r="D10" i="187" s="1"/>
  <c r="D11" i="187" s="1"/>
  <c r="D12" i="187" s="1"/>
  <c r="O24" i="181" l="1"/>
  <c r="O23" i="181"/>
  <c r="O22" i="181"/>
  <c r="O21" i="181"/>
  <c r="O20" i="181"/>
  <c r="O19" i="181"/>
  <c r="O18" i="181"/>
  <c r="O17" i="181"/>
  <c r="O16" i="181"/>
  <c r="O15" i="181"/>
  <c r="O38" i="181" l="1"/>
  <c r="M25" i="181"/>
  <c r="O25" i="181"/>
  <c r="D9" i="181" s="1"/>
  <c r="D10" i="181" l="1"/>
  <c r="D11" i="18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ヤマモトたいちょ</author>
    <author>各務原市役所</author>
  </authors>
  <commentList>
    <comment ref="K2" authorId="0" shapeId="0" xr:uid="{00000000-0006-0000-0000-000001000000}">
      <text>
        <r>
          <rPr>
            <b/>
            <sz val="9"/>
            <color indexed="10"/>
            <rFont val="ＭＳ Ｐゴシック"/>
            <family val="3"/>
            <charset val="128"/>
          </rPr>
          <t>最初に入力してください</t>
        </r>
      </text>
    </comment>
    <comment ref="C7" authorId="0" shapeId="0" xr:uid="{00000000-0006-0000-0000-000002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ここには数式が入っていますので、改変しないでください</t>
        </r>
      </text>
    </comment>
    <comment ref="O13" authorId="1" shapeId="0" xr:uid="{C6292BFB-46B6-49FB-B026-68FF0C1B09E5}">
      <text>
        <r>
          <rPr>
            <b/>
            <sz val="9"/>
            <color indexed="10"/>
            <rFont val="MS P ゴシック"/>
            <family val="3"/>
            <charset val="128"/>
          </rPr>
          <t>ここには数式が入っていますので、改変しないでください</t>
        </r>
      </text>
    </comment>
    <comment ref="G14" authorId="1" shapeId="0" xr:uid="{DD8BAFB8-AE48-4BE0-9AEF-3C71C1137DD5}">
      <text>
        <r>
          <rPr>
            <b/>
            <sz val="9"/>
            <color indexed="10"/>
            <rFont val="MS P ゴシック"/>
            <family val="3"/>
            <charset val="128"/>
          </rPr>
          <t>1</t>
        </r>
        <r>
          <rPr>
            <b/>
            <sz val="9"/>
            <color indexed="81"/>
            <rFont val="MS P ゴシック"/>
            <family val="3"/>
            <charset val="128"/>
          </rPr>
          <t>～</t>
        </r>
        <r>
          <rPr>
            <b/>
            <sz val="9"/>
            <color indexed="10"/>
            <rFont val="MS P ゴシック"/>
            <family val="3"/>
            <charset val="128"/>
          </rPr>
          <t>8</t>
        </r>
        <r>
          <rPr>
            <b/>
            <sz val="9"/>
            <color indexed="81"/>
            <rFont val="MS P ゴシック"/>
            <family val="3"/>
            <charset val="128"/>
          </rPr>
          <t>⇒外</t>
        </r>
        <r>
          <rPr>
            <b/>
            <sz val="9"/>
            <color indexed="10"/>
            <rFont val="MS P ゴシック"/>
            <family val="3"/>
            <charset val="128"/>
          </rPr>
          <t>○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筆
</t>
        </r>
        <r>
          <rPr>
            <b/>
            <sz val="9"/>
            <color indexed="10"/>
            <rFont val="MS P ゴシック"/>
            <family val="3"/>
            <charset val="128"/>
          </rPr>
          <t>9</t>
        </r>
        <r>
          <rPr>
            <b/>
            <sz val="9"/>
            <color indexed="81"/>
            <rFont val="MS P ゴシック"/>
            <family val="3"/>
            <charset val="128"/>
          </rPr>
          <t>⇒の一部
1</t>
        </r>
        <r>
          <rPr>
            <b/>
            <sz val="9"/>
            <color indexed="10"/>
            <rFont val="MS P ゴシック"/>
            <family val="3"/>
            <charset val="128"/>
          </rPr>
          <t>1</t>
        </r>
        <r>
          <rPr>
            <b/>
            <sz val="9"/>
            <color indexed="81"/>
            <rFont val="MS P ゴシック"/>
            <family val="3"/>
            <charset val="128"/>
          </rPr>
          <t>～1</t>
        </r>
        <r>
          <rPr>
            <b/>
            <sz val="9"/>
            <color indexed="10"/>
            <rFont val="MS P ゴシック"/>
            <family val="3"/>
            <charset val="128"/>
          </rPr>
          <t>9</t>
        </r>
        <r>
          <rPr>
            <b/>
            <sz val="9"/>
            <color indexed="81"/>
            <rFont val="MS P ゴシック"/>
            <family val="3"/>
            <charset val="128"/>
          </rPr>
          <t>⇒外</t>
        </r>
        <r>
          <rPr>
            <b/>
            <sz val="9"/>
            <color indexed="10"/>
            <rFont val="MS P ゴシック"/>
            <family val="3"/>
            <charset val="128"/>
          </rPr>
          <t>○</t>
        </r>
        <r>
          <rPr>
            <b/>
            <sz val="9"/>
            <color indexed="81"/>
            <rFont val="MS P ゴシック"/>
            <family val="3"/>
            <charset val="128"/>
          </rPr>
          <t>筆の各一部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各務原市役所</author>
    <author>ヤマモトたいちょ</author>
  </authors>
  <commentList>
    <comment ref="P2" authorId="0" shapeId="0" xr:uid="{00000000-0006-0000-01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当月の最終の検査日</t>
        </r>
      </text>
    </comment>
    <comment ref="K3" authorId="0" shapeId="0" xr:uid="{C3AC25AC-B255-4F75-8748-EA4BCA1FDCDB}">
      <text>
        <r>
          <rPr>
            <b/>
            <sz val="9"/>
            <color indexed="10"/>
            <rFont val="MS P ゴシック"/>
            <family val="3"/>
            <charset val="128"/>
          </rPr>
          <t>最初に入力してください</t>
        </r>
      </text>
    </comment>
    <comment ref="C8" authorId="1" shapeId="0" xr:uid="{00000000-0006-0000-0100-000002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ここには数式が入っていますので、改変しないでください</t>
        </r>
      </text>
    </comment>
    <comment ref="D10" authorId="1" shapeId="0" xr:uid="{00000000-0006-0000-0100-000003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ここには数式が入っていますので、改変しないでください</t>
        </r>
      </text>
    </comment>
    <comment ref="D12" authorId="0" shapeId="0" xr:uid="{00000000-0006-0000-0100-000004000000}">
      <text>
        <r>
          <rPr>
            <b/>
            <sz val="9"/>
            <color indexed="10"/>
            <rFont val="ＭＳ Ｐゴシック"/>
            <family val="3"/>
            <charset val="128"/>
          </rPr>
          <t>金額を必ずご確認ください</t>
        </r>
      </text>
    </comment>
    <comment ref="H14" authorId="0" shapeId="0" xr:uid="{00000000-0006-0000-01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苗字と名前の間にスペースを空けてください</t>
        </r>
      </text>
    </comment>
    <comment ref="O14" authorId="1" shapeId="0" xr:uid="{00000000-0006-0000-0100-000006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ここには数式が入っていますので、改変しないでください</t>
        </r>
      </text>
    </comment>
    <comment ref="P14" authorId="0" shapeId="0" xr:uid="{00000000-0006-0000-0100-000007000000}">
      <text>
        <r>
          <rPr>
            <b/>
            <sz val="9"/>
            <color indexed="81"/>
            <rFont val="ＭＳ Ｐゴシック"/>
            <family val="3"/>
            <charset val="128"/>
          </rPr>
          <t>確認済証を受け取った日</t>
        </r>
      </text>
    </comment>
    <comment ref="Q14" authorId="0" shapeId="0" xr:uid="{00000000-0006-0000-0100-000008000000}">
      <text>
        <r>
          <rPr>
            <b/>
            <sz val="9"/>
            <color indexed="81"/>
            <rFont val="ＭＳ Ｐゴシック"/>
            <family val="3"/>
            <charset val="128"/>
          </rPr>
          <t>工事完了日</t>
        </r>
      </text>
    </comment>
    <comment ref="R14" authorId="0" shapeId="0" xr:uid="{00000000-0006-0000-0100-000009000000}">
      <text>
        <r>
          <rPr>
            <b/>
            <sz val="9"/>
            <color indexed="81"/>
            <rFont val="ＭＳ Ｐゴシック"/>
            <family val="3"/>
            <charset val="128"/>
          </rPr>
          <t>検査に合格した日</t>
        </r>
      </text>
    </comment>
    <comment ref="D15" authorId="0" shapeId="0" xr:uid="{00000000-0006-0000-0100-00000A000000}">
      <text>
        <r>
          <rPr>
            <b/>
            <sz val="9"/>
            <color indexed="81"/>
            <rFont val="ＭＳ Ｐゴシック"/>
            <family val="3"/>
            <charset val="128"/>
          </rPr>
          <t>半角数字</t>
        </r>
      </text>
    </comment>
    <comment ref="E15" authorId="0" shapeId="0" xr:uid="{00000000-0006-0000-0100-00000B000000}">
      <text>
        <r>
          <rPr>
            <b/>
            <sz val="9"/>
            <color indexed="81"/>
            <rFont val="ＭＳ Ｐゴシック"/>
            <family val="3"/>
            <charset val="128"/>
          </rPr>
          <t>半角数字</t>
        </r>
      </text>
    </comment>
    <comment ref="F15" authorId="0" shapeId="0" xr:uid="{00000000-0006-0000-0100-00000C000000}">
      <text>
        <r>
          <rPr>
            <b/>
            <sz val="9"/>
            <color indexed="81"/>
            <rFont val="ＭＳ Ｐゴシック"/>
            <family val="3"/>
            <charset val="128"/>
          </rPr>
          <t>半角数字</t>
        </r>
      </text>
    </comment>
    <comment ref="G15" authorId="0" shapeId="0" xr:uid="{00000000-0006-0000-0100-00000D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半角数字
</t>
        </r>
        <r>
          <rPr>
            <sz val="9"/>
            <color indexed="81"/>
            <rFont val="ＭＳ Ｐゴシック"/>
            <family val="3"/>
            <charset val="128"/>
          </rPr>
          <t>1～8 ⇒ 外○筆
9 ⇒ の一部
11～19⇒外○筆の各一部</t>
        </r>
      </text>
    </comment>
    <comment ref="J15" authorId="0" shapeId="0" xr:uid="{00000000-0006-0000-0100-00000E000000}">
      <text>
        <r>
          <rPr>
            <b/>
            <sz val="9"/>
            <color indexed="81"/>
            <rFont val="ＭＳ Ｐゴシック"/>
            <family val="3"/>
            <charset val="128"/>
          </rPr>
          <t>型番リスト（公共ます）の中から選んでください</t>
        </r>
      </text>
    </comment>
    <comment ref="K15" authorId="0" shapeId="0" xr:uid="{00000000-0006-0000-0100-00000F000000}">
      <text>
        <r>
          <rPr>
            <b/>
            <sz val="9"/>
            <color indexed="81"/>
            <rFont val="ＭＳ Ｐゴシック"/>
            <family val="3"/>
            <charset val="128"/>
          </rPr>
          <t>型番リスト（蓋）の中から選んでください</t>
        </r>
      </text>
    </comment>
    <comment ref="L15" authorId="0" shapeId="0" xr:uid="{00000000-0006-0000-0100-000010000000}">
      <text>
        <r>
          <rPr>
            <b/>
            <sz val="9"/>
            <color indexed="81"/>
            <rFont val="ＭＳ Ｐゴシック"/>
            <family val="3"/>
            <charset val="128"/>
          </rPr>
          <t>型番リスト（取付管）の中から選んでください</t>
        </r>
      </text>
    </comment>
    <comment ref="M15" authorId="0" shapeId="0" xr:uid="{00000000-0006-0000-0100-000011000000}">
      <text>
        <r>
          <rPr>
            <b/>
            <sz val="9"/>
            <color indexed="81"/>
            <rFont val="ＭＳ Ｐゴシック"/>
            <family val="3"/>
            <charset val="128"/>
          </rPr>
          <t>・工事請負契約書内の単価を入力してください
・蓋の仕様による加算額がある場合はあわせて入力してください</t>
        </r>
      </text>
    </comment>
    <comment ref="N15" authorId="0" shapeId="0" xr:uid="{00000000-0006-0000-0100-000012000000}">
      <text>
        <r>
          <rPr>
            <b/>
            <sz val="9"/>
            <color indexed="81"/>
            <rFont val="ＭＳ Ｐゴシック"/>
            <family val="3"/>
            <charset val="128"/>
          </rPr>
          <t>工事請負契約書内の単価を入力してください</t>
        </r>
      </text>
    </comment>
    <comment ref="G16" authorId="0" shapeId="0" xr:uid="{00000000-0006-0000-0100-000013000000}">
      <text>
        <r>
          <rPr>
            <b/>
            <sz val="11"/>
            <color indexed="81"/>
            <rFont val="MS P ゴシック"/>
            <family val="3"/>
            <charset val="128"/>
          </rPr>
          <t>1～8⇒外○筆
9⇒の一部</t>
        </r>
      </text>
    </comment>
    <comment ref="O16" authorId="1" shapeId="0" xr:uid="{00000000-0006-0000-0100-000014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ここには数式が入っていますので、改変しないでください</t>
        </r>
      </text>
    </comment>
    <comment ref="O27" authorId="1" shapeId="0" xr:uid="{00000000-0006-0000-0100-000017000000}">
      <text>
        <r>
          <rPr>
            <sz val="11"/>
            <color indexed="10"/>
            <rFont val="ＭＳ Ｐゴシック"/>
            <family val="3"/>
            <charset val="128"/>
          </rPr>
          <t>この列は式が入っています
改変しないでください</t>
        </r>
      </text>
    </comment>
  </commentList>
</comments>
</file>

<file path=xl/sharedStrings.xml><?xml version="1.0" encoding="utf-8"?>
<sst xmlns="http://schemas.openxmlformats.org/spreadsheetml/2006/main" count="586" uniqueCount="378">
  <si>
    <t>町　名</t>
    <rPh sb="0" eb="1">
      <t>　</t>
    </rPh>
    <phoneticPr fontId="2"/>
  </si>
  <si>
    <t>Last</t>
    <phoneticPr fontId="2"/>
  </si>
  <si>
    <t>蓋の種類</t>
    <rPh sb="0" eb="1">
      <t>フタ</t>
    </rPh>
    <rPh sb="2" eb="4">
      <t>シュルイ</t>
    </rPh>
    <phoneticPr fontId="2"/>
  </si>
  <si>
    <t>T-8</t>
    <phoneticPr fontId="2"/>
  </si>
  <si>
    <t>T-14</t>
    <phoneticPr fontId="2"/>
  </si>
  <si>
    <t>加算額</t>
    <rPh sb="0" eb="2">
      <t>カサン</t>
    </rPh>
    <rPh sb="2" eb="3">
      <t>ガク</t>
    </rPh>
    <phoneticPr fontId="2"/>
  </si>
  <si>
    <t>2+34</t>
    <phoneticPr fontId="2"/>
  </si>
  <si>
    <t>23+34</t>
    <phoneticPr fontId="2"/>
  </si>
  <si>
    <t>2+31</t>
    <phoneticPr fontId="2"/>
  </si>
  <si>
    <t>21+31</t>
    <phoneticPr fontId="2"/>
  </si>
  <si>
    <t>22+31</t>
    <phoneticPr fontId="2"/>
  </si>
  <si>
    <t>23+31</t>
    <phoneticPr fontId="2"/>
  </si>
  <si>
    <t>21+34</t>
    <phoneticPr fontId="2"/>
  </si>
  <si>
    <t>22+34</t>
    <phoneticPr fontId="2"/>
  </si>
  <si>
    <t>公共ます</t>
    <rPh sb="0" eb="2">
      <t>コウキョウ</t>
    </rPh>
    <phoneticPr fontId="2"/>
  </si>
  <si>
    <t>取付管</t>
    <rPh sb="0" eb="2">
      <t>トリツケ</t>
    </rPh>
    <rPh sb="2" eb="3">
      <t>カン</t>
    </rPh>
    <phoneticPr fontId="2"/>
  </si>
  <si>
    <t>検査日</t>
    <rPh sb="0" eb="3">
      <t>ケンサビ</t>
    </rPh>
    <phoneticPr fontId="2"/>
  </si>
  <si>
    <t>確認番号</t>
    <rPh sb="0" eb="2">
      <t>カクニン</t>
    </rPh>
    <rPh sb="2" eb="4">
      <t>バンゴウ</t>
    </rPh>
    <phoneticPr fontId="2"/>
  </si>
  <si>
    <t>申請者氏名</t>
    <rPh sb="0" eb="3">
      <t>シンセイシャ</t>
    </rPh>
    <rPh sb="3" eb="5">
      <t>シメイ</t>
    </rPh>
    <phoneticPr fontId="2"/>
  </si>
  <si>
    <t>丁目</t>
    <rPh sb="0" eb="2">
      <t>チョウメ</t>
    </rPh>
    <phoneticPr fontId="2"/>
  </si>
  <si>
    <t>番地</t>
    <rPh sb="0" eb="2">
      <t>バンチ</t>
    </rPh>
    <phoneticPr fontId="2"/>
  </si>
  <si>
    <t>枝番</t>
    <rPh sb="0" eb="1">
      <t>エダ</t>
    </rPh>
    <rPh sb="1" eb="2">
      <t>バンゴウ</t>
    </rPh>
    <phoneticPr fontId="2"/>
  </si>
  <si>
    <t>外</t>
    <rPh sb="0" eb="1">
      <t>ホカ</t>
    </rPh>
    <phoneticPr fontId="2"/>
  </si>
  <si>
    <t>交通誘導員１人用</t>
    <rPh sb="0" eb="2">
      <t>コウツウ</t>
    </rPh>
    <rPh sb="2" eb="5">
      <t>ユウドウイン</t>
    </rPh>
    <rPh sb="6" eb="7">
      <t>ニン</t>
    </rPh>
    <rPh sb="7" eb="8">
      <t>ヨウ</t>
    </rPh>
    <phoneticPr fontId="2"/>
  </si>
  <si>
    <t>交通誘導員２人用</t>
    <rPh sb="0" eb="2">
      <t>コウツウ</t>
    </rPh>
    <rPh sb="2" eb="5">
      <t>ユウドウイン</t>
    </rPh>
    <rPh sb="6" eb="7">
      <t>ニン</t>
    </rPh>
    <rPh sb="7" eb="8">
      <t>ヨウ</t>
    </rPh>
    <phoneticPr fontId="2"/>
  </si>
  <si>
    <t>3+34</t>
    <phoneticPr fontId="2"/>
  </si>
  <si>
    <t>3+31</t>
    <phoneticPr fontId="2"/>
  </si>
  <si>
    <t>1+37</t>
    <phoneticPr fontId="2"/>
  </si>
  <si>
    <t>2+37</t>
    <phoneticPr fontId="2"/>
  </si>
  <si>
    <t>21+37</t>
    <phoneticPr fontId="2"/>
  </si>
  <si>
    <t>22+37</t>
    <phoneticPr fontId="2"/>
  </si>
  <si>
    <t>23+37</t>
    <phoneticPr fontId="2"/>
  </si>
  <si>
    <t>3+37</t>
    <phoneticPr fontId="2"/>
  </si>
  <si>
    <t>公共ます・蓋</t>
    <rPh sb="0" eb="2">
      <t>コウキョウ</t>
    </rPh>
    <rPh sb="5" eb="6">
      <t>フタ</t>
    </rPh>
    <phoneticPr fontId="2"/>
  </si>
  <si>
    <t>円</t>
    <rPh sb="0" eb="1">
      <t>エン</t>
    </rPh>
    <phoneticPr fontId="2"/>
  </si>
  <si>
    <t>小計</t>
    <rPh sb="0" eb="2">
      <t>ショウケイ</t>
    </rPh>
    <phoneticPr fontId="2"/>
  </si>
  <si>
    <t>完了日</t>
    <rPh sb="0" eb="2">
      <t>カンリョウ</t>
    </rPh>
    <rPh sb="2" eb="3">
      <t>ビ</t>
    </rPh>
    <phoneticPr fontId="2"/>
  </si>
  <si>
    <t>※特記</t>
    <rPh sb="1" eb="3">
      <t>トッキ</t>
    </rPh>
    <phoneticPr fontId="2"/>
  </si>
  <si>
    <t>型番</t>
    <rPh sb="0" eb="2">
      <t>カタバン</t>
    </rPh>
    <phoneticPr fontId="2"/>
  </si>
  <si>
    <t>申請工事店名</t>
    <rPh sb="0" eb="2">
      <t>シンセイ</t>
    </rPh>
    <rPh sb="2" eb="4">
      <t>コウジ</t>
    </rPh>
    <rPh sb="4" eb="5">
      <t>テン</t>
    </rPh>
    <rPh sb="5" eb="6">
      <t>メイ</t>
    </rPh>
    <phoneticPr fontId="2"/>
  </si>
  <si>
    <t>各務原市長　浅野　健司　様</t>
    <rPh sb="0" eb="4">
      <t>カカミガハラシ</t>
    </rPh>
    <rPh sb="4" eb="5">
      <t>チョウ</t>
    </rPh>
    <rPh sb="6" eb="8">
      <t>アサノ</t>
    </rPh>
    <rPh sb="9" eb="11">
      <t>ケンジ</t>
    </rPh>
    <rPh sb="12" eb="13">
      <t>サマ</t>
    </rPh>
    <phoneticPr fontId="2"/>
  </si>
  <si>
    <t>【月合計額】</t>
  </si>
  <si>
    <t>【消費税】</t>
    <rPh sb="1" eb="3">
      <t>ショウヒ</t>
    </rPh>
    <rPh sb="3" eb="4">
      <t>ゼイ</t>
    </rPh>
    <phoneticPr fontId="2"/>
  </si>
  <si>
    <t>【税込合計】</t>
    <rPh sb="1" eb="3">
      <t>ゼイコ</t>
    </rPh>
    <rPh sb="3" eb="5">
      <t>ゴウケイ</t>
    </rPh>
    <phoneticPr fontId="2"/>
  </si>
  <si>
    <t>小計</t>
    <rPh sb="0" eb="2">
      <t>ショウケイ</t>
    </rPh>
    <phoneticPr fontId="2"/>
  </si>
  <si>
    <t>指示日</t>
    <rPh sb="0" eb="2">
      <t>シジ</t>
    </rPh>
    <rPh sb="2" eb="3">
      <t>ビ</t>
    </rPh>
    <phoneticPr fontId="2"/>
  </si>
  <si>
    <t>那加桜町</t>
    <rPh sb="0" eb="2">
      <t>ナカ</t>
    </rPh>
    <rPh sb="2" eb="3">
      <t>サクラ</t>
    </rPh>
    <rPh sb="3" eb="4">
      <t>マチ</t>
    </rPh>
    <phoneticPr fontId="2"/>
  </si>
  <si>
    <t>各務原　太郎</t>
    <rPh sb="0" eb="3">
      <t>カカミガハラ</t>
    </rPh>
    <rPh sb="4" eb="6">
      <t>タロウ</t>
    </rPh>
    <phoneticPr fontId="2"/>
  </si>
  <si>
    <t xml:space="preserve">A-11  </t>
    <phoneticPr fontId="2"/>
  </si>
  <si>
    <t xml:space="preserve">A-24   </t>
    <phoneticPr fontId="2"/>
  </si>
  <si>
    <t xml:space="preserve">A-32  </t>
    <phoneticPr fontId="2"/>
  </si>
  <si>
    <t xml:space="preserve">A-33  </t>
    <phoneticPr fontId="2"/>
  </si>
  <si>
    <t xml:space="preserve">A-34  </t>
    <phoneticPr fontId="2"/>
  </si>
  <si>
    <t xml:space="preserve">D- 1  </t>
    <phoneticPr fontId="2"/>
  </si>
  <si>
    <t xml:space="preserve">A- 3 </t>
    <phoneticPr fontId="2"/>
  </si>
  <si>
    <t>A- 2</t>
    <phoneticPr fontId="2"/>
  </si>
  <si>
    <t>A- 1</t>
    <phoneticPr fontId="2"/>
  </si>
  <si>
    <t xml:space="preserve">A-12 </t>
    <phoneticPr fontId="2"/>
  </si>
  <si>
    <t>A-13</t>
    <phoneticPr fontId="2"/>
  </si>
  <si>
    <t>A-14</t>
    <phoneticPr fontId="2"/>
  </si>
  <si>
    <t>A-15</t>
    <phoneticPr fontId="2"/>
  </si>
  <si>
    <t>A-21</t>
    <phoneticPr fontId="2"/>
  </si>
  <si>
    <t xml:space="preserve">A-22 </t>
    <phoneticPr fontId="2"/>
  </si>
  <si>
    <t xml:space="preserve">A-23  </t>
    <phoneticPr fontId="2"/>
  </si>
  <si>
    <t xml:space="preserve">A-25 </t>
    <phoneticPr fontId="2"/>
  </si>
  <si>
    <t xml:space="preserve">A-31   </t>
    <phoneticPr fontId="2"/>
  </si>
  <si>
    <t xml:space="preserve">A-35  </t>
    <phoneticPr fontId="2"/>
  </si>
  <si>
    <t xml:space="preserve">D- 2  </t>
    <phoneticPr fontId="2"/>
  </si>
  <si>
    <t xml:space="preserve">D- 3 </t>
    <phoneticPr fontId="2"/>
  </si>
  <si>
    <t>〇〇設備</t>
    <rPh sb="2" eb="4">
      <t>セツビ</t>
    </rPh>
    <phoneticPr fontId="2"/>
  </si>
  <si>
    <t>三井東町</t>
    <rPh sb="0" eb="2">
      <t>ミイ</t>
    </rPh>
    <rPh sb="2" eb="3">
      <t>ヒガシ</t>
    </rPh>
    <rPh sb="3" eb="4">
      <t>マチ</t>
    </rPh>
    <phoneticPr fontId="2"/>
  </si>
  <si>
    <t>　</t>
  </si>
  <si>
    <t>〇〇建設㈱
㈹下水道　花子</t>
    <rPh sb="2" eb="4">
      <t>ケンセツ</t>
    </rPh>
    <rPh sb="7" eb="9">
      <t>ゲスイ</t>
    </rPh>
    <rPh sb="9" eb="10">
      <t>ミチ</t>
    </rPh>
    <rPh sb="11" eb="13">
      <t>ハナコ</t>
    </rPh>
    <phoneticPr fontId="2"/>
  </si>
  <si>
    <t>型番リスト</t>
    <rPh sb="0" eb="2">
      <t>カタバン</t>
    </rPh>
    <phoneticPr fontId="2"/>
  </si>
  <si>
    <t>※特記：割増等がある場合に記入</t>
    <rPh sb="1" eb="3">
      <t>トッキ</t>
    </rPh>
    <rPh sb="4" eb="6">
      <t>ワリマシ</t>
    </rPh>
    <rPh sb="6" eb="7">
      <t>トウ</t>
    </rPh>
    <rPh sb="10" eb="12">
      <t>バアイ</t>
    </rPh>
    <rPh sb="13" eb="15">
      <t>キニュウ</t>
    </rPh>
    <phoneticPr fontId="2"/>
  </si>
  <si>
    <t>A- 2</t>
  </si>
  <si>
    <t>1+31</t>
  </si>
  <si>
    <t>標準公共ます単価</t>
    <rPh sb="0" eb="2">
      <t>ヒョウジュン</t>
    </rPh>
    <rPh sb="2" eb="4">
      <t>コウキョウ</t>
    </rPh>
    <rPh sb="6" eb="8">
      <t>タンカ</t>
    </rPh>
    <phoneticPr fontId="2"/>
  </si>
  <si>
    <t>蓋加算額</t>
    <rPh sb="0" eb="1">
      <t>フタ</t>
    </rPh>
    <rPh sb="1" eb="4">
      <t>カサンガク</t>
    </rPh>
    <phoneticPr fontId="2"/>
  </si>
  <si>
    <t xml:space="preserve"> 4  A- 2   T-2 </t>
    <phoneticPr fontId="2"/>
  </si>
  <si>
    <t xml:space="preserve"> 6  A- 2   T-8 </t>
    <phoneticPr fontId="2"/>
  </si>
  <si>
    <t xml:space="preserve"> 7  A- 3   T-2 </t>
    <phoneticPr fontId="2"/>
  </si>
  <si>
    <t xml:space="preserve"> 8  A- 3   T-2F</t>
    <phoneticPr fontId="2"/>
  </si>
  <si>
    <t xml:space="preserve"> 9  A- 3   T-8 </t>
    <phoneticPr fontId="2"/>
  </si>
  <si>
    <t xml:space="preserve">10  A- 4   T-2 </t>
    <phoneticPr fontId="2"/>
  </si>
  <si>
    <t>11  A- 4   T-2F</t>
    <phoneticPr fontId="2"/>
  </si>
  <si>
    <t>17  A-11   T-2F</t>
    <phoneticPr fontId="2"/>
  </si>
  <si>
    <t>取出部単価</t>
    <rPh sb="0" eb="1">
      <t>ト</t>
    </rPh>
    <rPh sb="1" eb="2">
      <t>ダ</t>
    </rPh>
    <rPh sb="2" eb="3">
      <t>ブ</t>
    </rPh>
    <rPh sb="3" eb="5">
      <t>タンカ</t>
    </rPh>
    <phoneticPr fontId="2"/>
  </si>
  <si>
    <t>延伸部単価</t>
    <rPh sb="0" eb="2">
      <t>エンシン</t>
    </rPh>
    <rPh sb="2" eb="3">
      <t>ブ</t>
    </rPh>
    <rPh sb="3" eb="5">
      <t>タンカ</t>
    </rPh>
    <phoneticPr fontId="2"/>
  </si>
  <si>
    <t xml:space="preserve">49  A-32   T-2 </t>
    <phoneticPr fontId="2"/>
  </si>
  <si>
    <t>50  A-32   T-2F</t>
    <phoneticPr fontId="2"/>
  </si>
  <si>
    <t>2+32</t>
    <phoneticPr fontId="2"/>
  </si>
  <si>
    <t xml:space="preserve">51  A-32   T-8 </t>
    <phoneticPr fontId="2"/>
  </si>
  <si>
    <t xml:space="preserve">52  A-33   T-2 </t>
    <phoneticPr fontId="2"/>
  </si>
  <si>
    <t>2+35</t>
    <phoneticPr fontId="2"/>
  </si>
  <si>
    <t>53  A-33   T-2F</t>
    <phoneticPr fontId="2"/>
  </si>
  <si>
    <t xml:space="preserve">54  A-33   T-8 </t>
    <phoneticPr fontId="2"/>
  </si>
  <si>
    <t>2+38</t>
    <phoneticPr fontId="2"/>
  </si>
  <si>
    <t xml:space="preserve">55  A-34   T-2 </t>
    <phoneticPr fontId="2"/>
  </si>
  <si>
    <t>56  A-34   T-2F</t>
    <phoneticPr fontId="2"/>
  </si>
  <si>
    <t>21+32</t>
    <phoneticPr fontId="2"/>
  </si>
  <si>
    <t xml:space="preserve">57  A-34   T-8 </t>
    <phoneticPr fontId="2"/>
  </si>
  <si>
    <t xml:space="preserve">58  A-35   T-2 </t>
    <phoneticPr fontId="2"/>
  </si>
  <si>
    <t>21+35</t>
    <phoneticPr fontId="2"/>
  </si>
  <si>
    <t>59  A-35   T-2F</t>
    <phoneticPr fontId="2"/>
  </si>
  <si>
    <t xml:space="preserve">60  A-35   T-8 </t>
    <phoneticPr fontId="2"/>
  </si>
  <si>
    <t>21+38</t>
    <phoneticPr fontId="2"/>
  </si>
  <si>
    <t xml:space="preserve">61  D- 1   T-2 </t>
    <phoneticPr fontId="2"/>
  </si>
  <si>
    <t>62  D- 1   T-2F</t>
    <phoneticPr fontId="2"/>
  </si>
  <si>
    <t>22+32</t>
    <phoneticPr fontId="2"/>
  </si>
  <si>
    <t>63  D- 1   T-14</t>
    <phoneticPr fontId="2"/>
  </si>
  <si>
    <t xml:space="preserve"> T-14含む</t>
    <phoneticPr fontId="2"/>
  </si>
  <si>
    <t xml:space="preserve">64  D- 2   T-2 </t>
    <phoneticPr fontId="2"/>
  </si>
  <si>
    <t>22+35</t>
    <phoneticPr fontId="2"/>
  </si>
  <si>
    <t>65  D- 2   T-2F</t>
    <phoneticPr fontId="2"/>
  </si>
  <si>
    <t>66  D- 2   T-14</t>
    <phoneticPr fontId="2"/>
  </si>
  <si>
    <t>22+38</t>
    <phoneticPr fontId="2"/>
  </si>
  <si>
    <t xml:space="preserve">67  D- 3   T-2 </t>
    <phoneticPr fontId="2"/>
  </si>
  <si>
    <t>68  D- 3   T-2F</t>
    <phoneticPr fontId="2"/>
  </si>
  <si>
    <t>23+32</t>
    <phoneticPr fontId="2"/>
  </si>
  <si>
    <t>69  D- 3   T-14</t>
    <phoneticPr fontId="2"/>
  </si>
  <si>
    <t>←A型の蓋交換(T2→T1F)</t>
    <phoneticPr fontId="2"/>
  </si>
  <si>
    <t>23+35</t>
    <phoneticPr fontId="2"/>
  </si>
  <si>
    <t>←B型の蓋交換(T2→T2F)</t>
    <phoneticPr fontId="2"/>
  </si>
  <si>
    <r>
      <t>←コンクリート復旧</t>
    </r>
    <r>
      <rPr>
        <sz val="8"/>
        <rFont val="ＭＳ 明朝"/>
        <family val="1"/>
        <charset val="128"/>
      </rPr>
      <t>(0.8*0.8*0.1(厚さ)溶接金網含む)</t>
    </r>
    <rPh sb="7" eb="9">
      <t>フッキュウ</t>
    </rPh>
    <rPh sb="22" eb="23">
      <t>アツ</t>
    </rPh>
    <rPh sb="25" eb="27">
      <t>ヨウセツ</t>
    </rPh>
    <rPh sb="27" eb="29">
      <t>カナアミ</t>
    </rPh>
    <rPh sb="29" eb="30">
      <t>フク</t>
    </rPh>
    <phoneticPr fontId="2"/>
  </si>
  <si>
    <t>23+38</t>
    <phoneticPr fontId="2"/>
  </si>
  <si>
    <t>←既設ます撤去・樹木伐採等含む</t>
    <rPh sb="1" eb="3">
      <t>キセツ</t>
    </rPh>
    <rPh sb="5" eb="7">
      <t>テッキョ</t>
    </rPh>
    <rPh sb="8" eb="10">
      <t>ジュモク</t>
    </rPh>
    <rPh sb="10" eb="12">
      <t>バッサイ</t>
    </rPh>
    <rPh sb="12" eb="13">
      <t>トウ</t>
    </rPh>
    <rPh sb="13" eb="14">
      <t>フク</t>
    </rPh>
    <phoneticPr fontId="2"/>
  </si>
  <si>
    <t>←擁壁等構造物取壊し含む</t>
    <rPh sb="1" eb="3">
      <t>ヨウヘキ</t>
    </rPh>
    <rPh sb="3" eb="4">
      <t>トウ</t>
    </rPh>
    <rPh sb="4" eb="7">
      <t>コウゾウブツ</t>
    </rPh>
    <rPh sb="7" eb="9">
      <t>トリコワ</t>
    </rPh>
    <rPh sb="10" eb="11">
      <t>フク</t>
    </rPh>
    <phoneticPr fontId="2"/>
  </si>
  <si>
    <t>3+32</t>
    <phoneticPr fontId="2"/>
  </si>
  <si>
    <t>3+35</t>
    <phoneticPr fontId="2"/>
  </si>
  <si>
    <t>3+38</t>
    <phoneticPr fontId="2"/>
  </si>
  <si>
    <t>蓋加算額</t>
    <rPh sb="0" eb="1">
      <t>フタ</t>
    </rPh>
    <rPh sb="1" eb="3">
      <t>カサン</t>
    </rPh>
    <rPh sb="3" eb="4">
      <t>ガク</t>
    </rPh>
    <phoneticPr fontId="2"/>
  </si>
  <si>
    <t>Ａ型公共マス</t>
    <rPh sb="1" eb="2">
      <t>カタ</t>
    </rPh>
    <rPh sb="2" eb="4">
      <t>コウキョウ</t>
    </rPh>
    <phoneticPr fontId="2"/>
  </si>
  <si>
    <t>蓋の仕様による加算額</t>
    <rPh sb="0" eb="1">
      <t>フタ</t>
    </rPh>
    <rPh sb="2" eb="4">
      <t>シヨウ</t>
    </rPh>
    <rPh sb="7" eb="10">
      <t>カサンガク</t>
    </rPh>
    <phoneticPr fontId="2"/>
  </si>
  <si>
    <t>加算額(円)</t>
    <rPh sb="0" eb="3">
      <t>カサンガク</t>
    </rPh>
    <rPh sb="4" eb="5">
      <t>エン</t>
    </rPh>
    <phoneticPr fontId="2"/>
  </si>
  <si>
    <t>Ｄ型公共マス</t>
    <rPh sb="1" eb="2">
      <t>カタ</t>
    </rPh>
    <rPh sb="2" eb="4">
      <t>コウキョウ</t>
    </rPh>
    <phoneticPr fontId="2"/>
  </si>
  <si>
    <t>A- 4</t>
  </si>
  <si>
    <t>A- 5</t>
  </si>
  <si>
    <t xml:space="preserve">51  雑工A  </t>
    <phoneticPr fontId="2"/>
  </si>
  <si>
    <t xml:space="preserve">52  雑工B  </t>
    <phoneticPr fontId="2"/>
  </si>
  <si>
    <t xml:space="preserve">53  雑工C  </t>
    <phoneticPr fontId="2"/>
  </si>
  <si>
    <t>A/T-2</t>
    <phoneticPr fontId="2"/>
  </si>
  <si>
    <t>A/T-2F</t>
    <phoneticPr fontId="2"/>
  </si>
  <si>
    <t>A/T-8</t>
    <phoneticPr fontId="2"/>
  </si>
  <si>
    <t>D/T-2F</t>
    <phoneticPr fontId="2"/>
  </si>
  <si>
    <t>D/T-14</t>
    <phoneticPr fontId="2"/>
  </si>
  <si>
    <t>1+32</t>
  </si>
  <si>
    <t>1+34</t>
  </si>
  <si>
    <t>1+35</t>
  </si>
  <si>
    <t>1+37</t>
  </si>
  <si>
    <t>1+38</t>
  </si>
  <si>
    <t>2+31</t>
  </si>
  <si>
    <t>2+32</t>
  </si>
  <si>
    <t>2+34</t>
  </si>
  <si>
    <t>2+35</t>
  </si>
  <si>
    <t>2+37</t>
  </si>
  <si>
    <t>2+38</t>
  </si>
  <si>
    <t>3+31</t>
  </si>
  <si>
    <t>3+32</t>
  </si>
  <si>
    <t>3+34</t>
  </si>
  <si>
    <t>3+35</t>
  </si>
  <si>
    <t>3+37</t>
  </si>
  <si>
    <t>3+38</t>
  </si>
  <si>
    <t>4+31</t>
  </si>
  <si>
    <t>4+32</t>
  </si>
  <si>
    <t>4+34</t>
  </si>
  <si>
    <t>4+35</t>
  </si>
  <si>
    <t>4+37</t>
  </si>
  <si>
    <t>4+38</t>
  </si>
  <si>
    <t>11+31</t>
  </si>
  <si>
    <t>11+32</t>
  </si>
  <si>
    <t>11+34</t>
  </si>
  <si>
    <t>11+35</t>
  </si>
  <si>
    <t>11+37</t>
  </si>
  <si>
    <t>11+38</t>
  </si>
  <si>
    <t>12+31</t>
  </si>
  <si>
    <t>12+32</t>
  </si>
  <si>
    <t>12+34</t>
  </si>
  <si>
    <t>12+35</t>
  </si>
  <si>
    <t>12+37</t>
  </si>
  <si>
    <t>12+38</t>
  </si>
  <si>
    <t>13+31</t>
  </si>
  <si>
    <t>13+32</t>
  </si>
  <si>
    <t>13+34</t>
  </si>
  <si>
    <t>13+35</t>
  </si>
  <si>
    <t>13+37</t>
  </si>
  <si>
    <t>13+38</t>
  </si>
  <si>
    <t>14+31</t>
  </si>
  <si>
    <t>14+32</t>
  </si>
  <si>
    <t>14+34</t>
  </si>
  <si>
    <t>14+35</t>
  </si>
  <si>
    <t>14+37</t>
  </si>
  <si>
    <t>14+38</t>
  </si>
  <si>
    <t>21+31</t>
  </si>
  <si>
    <t>21+32</t>
  </si>
  <si>
    <t>21+34</t>
  </si>
  <si>
    <t>21+35</t>
  </si>
  <si>
    <t>21+37</t>
  </si>
  <si>
    <t>21+38</t>
  </si>
  <si>
    <t>22+31</t>
  </si>
  <si>
    <t>22+32</t>
  </si>
  <si>
    <t>22+34</t>
  </si>
  <si>
    <t>22+35</t>
  </si>
  <si>
    <t>22+37</t>
  </si>
  <si>
    <t>22+38</t>
  </si>
  <si>
    <t>23+31</t>
  </si>
  <si>
    <t>23+32</t>
  </si>
  <si>
    <t>23+34</t>
  </si>
  <si>
    <t>23+35</t>
  </si>
  <si>
    <t>23+37</t>
  </si>
  <si>
    <t>23+38</t>
  </si>
  <si>
    <t>24+31</t>
  </si>
  <si>
    <t>24+32</t>
  </si>
  <si>
    <t>24+34</t>
  </si>
  <si>
    <t>24+35</t>
  </si>
  <si>
    <t>24+37</t>
  </si>
  <si>
    <t>24+38</t>
  </si>
  <si>
    <t xml:space="preserve">M- 1       </t>
    <phoneticPr fontId="2"/>
  </si>
  <si>
    <t xml:space="preserve">M- 2       </t>
    <phoneticPr fontId="2"/>
  </si>
  <si>
    <t>取付管</t>
    <phoneticPr fontId="2"/>
  </si>
  <si>
    <t>指定工事店名：</t>
    <rPh sb="0" eb="2">
      <t>シテイ</t>
    </rPh>
    <rPh sb="2" eb="4">
      <t>コウジ</t>
    </rPh>
    <rPh sb="4" eb="5">
      <t>テン</t>
    </rPh>
    <rPh sb="5" eb="6">
      <t>メイ</t>
    </rPh>
    <phoneticPr fontId="2"/>
  </si>
  <si>
    <t>公共汚水ます等設置工事完了実績報告書（</t>
    <phoneticPr fontId="2"/>
  </si>
  <si>
    <t>月検査完了分）</t>
    <phoneticPr fontId="2"/>
  </si>
  <si>
    <t>設　置　場　所</t>
    <rPh sb="0" eb="1">
      <t>セツ</t>
    </rPh>
    <rPh sb="2" eb="3">
      <t>チ</t>
    </rPh>
    <rPh sb="4" eb="5">
      <t>バ</t>
    </rPh>
    <rPh sb="6" eb="7">
      <t>ショ</t>
    </rPh>
    <phoneticPr fontId="2"/>
  </si>
  <si>
    <t>金額①</t>
    <rPh sb="0" eb="1">
      <t>キン</t>
    </rPh>
    <rPh sb="1" eb="2">
      <t>ガク</t>
    </rPh>
    <phoneticPr fontId="2"/>
  </si>
  <si>
    <t>金額②</t>
    <rPh sb="0" eb="1">
      <t>キン</t>
    </rPh>
    <rPh sb="1" eb="2">
      <t>ガク</t>
    </rPh>
    <phoneticPr fontId="2"/>
  </si>
  <si>
    <t>①②の合計</t>
    <rPh sb="3" eb="4">
      <t>ゴウ</t>
    </rPh>
    <rPh sb="4" eb="5">
      <t>ケイ</t>
    </rPh>
    <phoneticPr fontId="2"/>
  </si>
  <si>
    <t>公共ます・蓋</t>
    <rPh sb="5" eb="6">
      <t>フタ</t>
    </rPh>
    <phoneticPr fontId="2"/>
  </si>
  <si>
    <t xml:space="preserve"> 1  A- 1   T-2 </t>
    <phoneticPr fontId="2"/>
  </si>
  <si>
    <t xml:space="preserve"> 2  A- 1   T-2F</t>
    <phoneticPr fontId="2"/>
  </si>
  <si>
    <t xml:space="preserve"> 3  A- 1   T-8 </t>
    <phoneticPr fontId="2"/>
  </si>
  <si>
    <t xml:space="preserve"> 5  A- 2   T-2F</t>
    <phoneticPr fontId="2"/>
  </si>
  <si>
    <t xml:space="preserve">12  A- 4   T-8 </t>
    <phoneticPr fontId="2"/>
  </si>
  <si>
    <t xml:space="preserve">13  A- 5   T-2 </t>
    <phoneticPr fontId="2"/>
  </si>
  <si>
    <t>14  A- 5   T-2F</t>
    <phoneticPr fontId="2"/>
  </si>
  <si>
    <t xml:space="preserve">15  A- 5   T-8 </t>
    <phoneticPr fontId="2"/>
  </si>
  <si>
    <t xml:space="preserve">16  A-11   T-2 </t>
    <phoneticPr fontId="2"/>
  </si>
  <si>
    <t xml:space="preserve">18  A-11   T-8 </t>
    <phoneticPr fontId="2"/>
  </si>
  <si>
    <t xml:space="preserve">19  A-12   T-2 </t>
    <phoneticPr fontId="2"/>
  </si>
  <si>
    <t>20  A-12   T-2F</t>
    <phoneticPr fontId="2"/>
  </si>
  <si>
    <t xml:space="preserve">21  A-12   T-8 </t>
    <phoneticPr fontId="2"/>
  </si>
  <si>
    <t xml:space="preserve">22  A-13   T-2 </t>
    <phoneticPr fontId="2"/>
  </si>
  <si>
    <t>1+31</t>
    <phoneticPr fontId="2"/>
  </si>
  <si>
    <t>23  A-13   T-2F</t>
    <phoneticPr fontId="2"/>
  </si>
  <si>
    <t>1+32</t>
    <phoneticPr fontId="2"/>
  </si>
  <si>
    <t xml:space="preserve">24  A-13   T-8 </t>
    <phoneticPr fontId="2"/>
  </si>
  <si>
    <t>1+34</t>
    <phoneticPr fontId="2"/>
  </si>
  <si>
    <t xml:space="preserve">25  A-14   T-2 </t>
    <phoneticPr fontId="2"/>
  </si>
  <si>
    <t>1+35</t>
    <phoneticPr fontId="2"/>
  </si>
  <si>
    <t>26  A-14   T-2F</t>
    <phoneticPr fontId="2"/>
  </si>
  <si>
    <t xml:space="preserve">27  A-14   T-8 </t>
    <phoneticPr fontId="2"/>
  </si>
  <si>
    <t>1+38</t>
    <phoneticPr fontId="2"/>
  </si>
  <si>
    <t xml:space="preserve">28  A-15   T-2 </t>
    <phoneticPr fontId="2"/>
  </si>
  <si>
    <t>11+31</t>
    <phoneticPr fontId="2"/>
  </si>
  <si>
    <t>29  A-15   T-2F</t>
    <phoneticPr fontId="2"/>
  </si>
  <si>
    <t>11+32</t>
    <phoneticPr fontId="2"/>
  </si>
  <si>
    <t xml:space="preserve">30  A-15   T-8 </t>
    <phoneticPr fontId="2"/>
  </si>
  <si>
    <t>11+34</t>
    <phoneticPr fontId="2"/>
  </si>
  <si>
    <t xml:space="preserve">31  A-21   T-2 </t>
    <phoneticPr fontId="2"/>
  </si>
  <si>
    <t>11+35</t>
    <phoneticPr fontId="2"/>
  </si>
  <si>
    <t>32  A-21   T-2F</t>
    <phoneticPr fontId="2"/>
  </si>
  <si>
    <t>11+37</t>
    <phoneticPr fontId="2"/>
  </si>
  <si>
    <t xml:space="preserve">33  A-21   T-8 </t>
    <phoneticPr fontId="2"/>
  </si>
  <si>
    <t>11+38</t>
    <phoneticPr fontId="2"/>
  </si>
  <si>
    <t xml:space="preserve">34  A-22   T-2 </t>
    <phoneticPr fontId="2"/>
  </si>
  <si>
    <t>12+31</t>
    <phoneticPr fontId="2"/>
  </si>
  <si>
    <t>35  A-22   T-2F</t>
    <phoneticPr fontId="2"/>
  </si>
  <si>
    <t>12+32</t>
    <phoneticPr fontId="2"/>
  </si>
  <si>
    <t xml:space="preserve">36  A-22   T-8 </t>
    <phoneticPr fontId="2"/>
  </si>
  <si>
    <t>12+34</t>
    <phoneticPr fontId="2"/>
  </si>
  <si>
    <t xml:space="preserve">37  A-23   T-2 </t>
    <phoneticPr fontId="2"/>
  </si>
  <si>
    <t>12+35</t>
    <phoneticPr fontId="2"/>
  </si>
  <si>
    <t>38  A-23   T-2F</t>
    <phoneticPr fontId="2"/>
  </si>
  <si>
    <t>12+37</t>
    <phoneticPr fontId="2"/>
  </si>
  <si>
    <t xml:space="preserve">39  A-23   T-8 </t>
    <phoneticPr fontId="2"/>
  </si>
  <si>
    <t>12+38</t>
    <phoneticPr fontId="2"/>
  </si>
  <si>
    <t xml:space="preserve">40  A-24   T-2 </t>
    <phoneticPr fontId="2"/>
  </si>
  <si>
    <t>13+31</t>
    <phoneticPr fontId="2"/>
  </si>
  <si>
    <t>41  A-24   T-2F</t>
    <phoneticPr fontId="2"/>
  </si>
  <si>
    <t>13+32</t>
    <phoneticPr fontId="2"/>
  </si>
  <si>
    <t xml:space="preserve">42  A-24   T-8 </t>
    <phoneticPr fontId="2"/>
  </si>
  <si>
    <t>13+34</t>
    <phoneticPr fontId="2"/>
  </si>
  <si>
    <t xml:space="preserve">43  A-25   T-2 </t>
    <phoneticPr fontId="2"/>
  </si>
  <si>
    <t>13+35</t>
    <phoneticPr fontId="2"/>
  </si>
  <si>
    <t>44  A-25   T-2F</t>
    <phoneticPr fontId="2"/>
  </si>
  <si>
    <t>13+37</t>
    <phoneticPr fontId="2"/>
  </si>
  <si>
    <t xml:space="preserve">45  A-25   T-8 </t>
    <phoneticPr fontId="2"/>
  </si>
  <si>
    <t>13+38</t>
    <phoneticPr fontId="2"/>
  </si>
  <si>
    <t xml:space="preserve">46  A-31   T-2 </t>
    <phoneticPr fontId="2"/>
  </si>
  <si>
    <t>47  A-31   T-2F</t>
    <phoneticPr fontId="2"/>
  </si>
  <si>
    <t xml:space="preserve">48  A-31   T-8 </t>
    <phoneticPr fontId="2"/>
  </si>
  <si>
    <t>15+31</t>
  </si>
  <si>
    <t>15+32</t>
  </si>
  <si>
    <t>15+34</t>
  </si>
  <si>
    <t>15+35</t>
  </si>
  <si>
    <t>15+37</t>
  </si>
  <si>
    <t>15+38</t>
  </si>
  <si>
    <r>
      <t>71  A-40 　</t>
    </r>
    <r>
      <rPr>
        <sz val="10"/>
        <rFont val="ＭＳ 明朝"/>
        <family val="1"/>
        <charset val="128"/>
      </rPr>
      <t>蓋取替</t>
    </r>
    <rPh sb="10" eb="11">
      <t>フタ</t>
    </rPh>
    <rPh sb="11" eb="13">
      <t>トリカエ</t>
    </rPh>
    <phoneticPr fontId="2"/>
  </si>
  <si>
    <r>
      <t>72  B- 4 　</t>
    </r>
    <r>
      <rPr>
        <sz val="10"/>
        <rFont val="ＭＳ 明朝"/>
        <family val="1"/>
        <charset val="128"/>
      </rPr>
      <t>蓋取替</t>
    </r>
    <phoneticPr fontId="2"/>
  </si>
  <si>
    <t>←A型のハット型BOX（蓋付き)</t>
    <rPh sb="7" eb="8">
      <t>カタ</t>
    </rPh>
    <rPh sb="13" eb="14">
      <t>ツ</t>
    </rPh>
    <phoneticPr fontId="2"/>
  </si>
  <si>
    <t xml:space="preserve">81  51  　 雑工A </t>
    <phoneticPr fontId="2"/>
  </si>
  <si>
    <t>82  52  　 雑工B</t>
    <phoneticPr fontId="2"/>
  </si>
  <si>
    <t>83  53  　 雑工C</t>
    <phoneticPr fontId="2"/>
  </si>
  <si>
    <t xml:space="preserve">91  M- 1    </t>
    <phoneticPr fontId="2"/>
  </si>
  <si>
    <t xml:space="preserve">92  M- 2    </t>
    <phoneticPr fontId="2"/>
  </si>
  <si>
    <t xml:space="preserve">93 交通整理員    </t>
    <rPh sb="3" eb="5">
      <t>コウツウ</t>
    </rPh>
    <rPh sb="5" eb="7">
      <t>セイリ</t>
    </rPh>
    <rPh sb="7" eb="8">
      <t>イン</t>
    </rPh>
    <phoneticPr fontId="2"/>
  </si>
  <si>
    <t>25+31</t>
  </si>
  <si>
    <t>25+32</t>
  </si>
  <si>
    <t>25+34</t>
  </si>
  <si>
    <t>25+35</t>
  </si>
  <si>
    <t>25+37</t>
  </si>
  <si>
    <t>25+38</t>
  </si>
  <si>
    <t>T-2F</t>
    <phoneticPr fontId="2"/>
  </si>
  <si>
    <t>ハット型BOX</t>
    <rPh sb="3" eb="4">
      <t>カタ</t>
    </rPh>
    <phoneticPr fontId="2"/>
  </si>
  <si>
    <t>5+31</t>
    <phoneticPr fontId="2"/>
  </si>
  <si>
    <t>5+32</t>
    <phoneticPr fontId="2"/>
  </si>
  <si>
    <t>5+34</t>
    <phoneticPr fontId="2"/>
  </si>
  <si>
    <t>5+35</t>
    <phoneticPr fontId="2"/>
  </si>
  <si>
    <t>5+37</t>
    <phoneticPr fontId="2"/>
  </si>
  <si>
    <t>5+38</t>
    <phoneticPr fontId="2"/>
  </si>
  <si>
    <t>76 重機・DT等回送費</t>
    <rPh sb="3" eb="5">
      <t>ジュウキ</t>
    </rPh>
    <rPh sb="8" eb="9">
      <t>トウ</t>
    </rPh>
    <rPh sb="9" eb="11">
      <t>カイソウ</t>
    </rPh>
    <rPh sb="11" eb="12">
      <t>ヒ</t>
    </rPh>
    <phoneticPr fontId="2"/>
  </si>
  <si>
    <t>5+31</t>
  </si>
  <si>
    <t>5+32</t>
  </si>
  <si>
    <t>5+35</t>
  </si>
  <si>
    <t>5+37</t>
  </si>
  <si>
    <t>5+38</t>
  </si>
  <si>
    <t>5+34</t>
    <phoneticPr fontId="2"/>
  </si>
  <si>
    <t>15+35</t>
    <phoneticPr fontId="2"/>
  </si>
  <si>
    <t>重機・DT等回送費</t>
    <phoneticPr fontId="2"/>
  </si>
  <si>
    <t>A- 1</t>
  </si>
  <si>
    <t>A/T-2F</t>
  </si>
  <si>
    <t>A/T-2</t>
  </si>
  <si>
    <t>令和　年　月　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</si>
  <si>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51×1人</t>
    <phoneticPr fontId="2"/>
  </si>
  <si>
    <t>51×2人</t>
    <rPh sb="4" eb="5">
      <t>ニン</t>
    </rPh>
    <phoneticPr fontId="2"/>
  </si>
  <si>
    <t>既設取付管撤去A</t>
    <rPh sb="0" eb="7">
      <t>キセツトリツケカンテッキョ</t>
    </rPh>
    <phoneticPr fontId="2"/>
  </si>
  <si>
    <t>既設取付管撤去B</t>
    <phoneticPr fontId="2"/>
  </si>
  <si>
    <t>既設取付管撤去C</t>
    <phoneticPr fontId="2"/>
  </si>
  <si>
    <t>←０号ﾏﾝﾎ-ﾙ(T-14;蓋のみ支給品)/MH深＝2ｍまで</t>
    <rPh sb="2" eb="3">
      <t>ゴウ</t>
    </rPh>
    <rPh sb="14" eb="15">
      <t>フタ</t>
    </rPh>
    <rPh sb="17" eb="20">
      <t>シキュウヒン</t>
    </rPh>
    <rPh sb="24" eb="25">
      <t>フカ</t>
    </rPh>
    <phoneticPr fontId="2"/>
  </si>
  <si>
    <t>←０号ﾏﾝﾎ-ﾙ(T-14;蓋のみ支給品)/MH深＝3ｍまで</t>
    <rPh sb="2" eb="3">
      <t>ゴウ</t>
    </rPh>
    <rPh sb="14" eb="15">
      <t>フタ</t>
    </rPh>
    <rPh sb="17" eb="20">
      <t>シキュウヒン</t>
    </rPh>
    <rPh sb="24" eb="25">
      <t>フカ</t>
    </rPh>
    <phoneticPr fontId="2"/>
  </si>
  <si>
    <t>81 既設取付管撤去A</t>
    <rPh sb="3" eb="5">
      <t>キセツ</t>
    </rPh>
    <rPh sb="5" eb="8">
      <t>トリツケカン</t>
    </rPh>
    <rPh sb="8" eb="10">
      <t>テッキョ</t>
    </rPh>
    <phoneticPr fontId="2"/>
  </si>
  <si>
    <t>← L=2.2m以内,H=1.5m</t>
    <rPh sb="8" eb="10">
      <t>イナイ</t>
    </rPh>
    <phoneticPr fontId="2"/>
  </si>
  <si>
    <t>82 既設取付管撤去B</t>
    <phoneticPr fontId="2"/>
  </si>
  <si>
    <t>← L=4.2m以内,H=1.5m</t>
    <rPh sb="8" eb="10">
      <t>イナイ</t>
    </rPh>
    <phoneticPr fontId="2"/>
  </si>
  <si>
    <t>83 既設取付管撤去C</t>
    <phoneticPr fontId="2"/>
  </si>
  <si>
    <t>← L=6.0m以内,H=1.5m</t>
    <rPh sb="8" eb="10">
      <t>イナイ</t>
    </rPh>
    <phoneticPr fontId="2"/>
  </si>
  <si>
    <t>86　セットバックA</t>
    <phoneticPr fontId="2"/>
  </si>
  <si>
    <t>87　セットバックB</t>
    <phoneticPr fontId="2"/>
  </si>
  <si>
    <t>88　セットバックC</t>
    <phoneticPr fontId="2"/>
  </si>
  <si>
    <t>取付管布設替A</t>
    <rPh sb="0" eb="3">
      <t>トリツケカン</t>
    </rPh>
    <phoneticPr fontId="2"/>
  </si>
  <si>
    <t>取付管布設替B</t>
    <rPh sb="0" eb="3">
      <t>トリツケカン</t>
    </rPh>
    <phoneticPr fontId="2"/>
  </si>
  <si>
    <t>取付管布設替C</t>
    <rPh sb="0" eb="3">
      <t>トリツケカン</t>
    </rPh>
    <phoneticPr fontId="2"/>
  </si>
  <si>
    <t>71 取付管布設替A</t>
    <rPh sb="3" eb="6">
      <t>トリツケカン</t>
    </rPh>
    <rPh sb="6" eb="9">
      <t>フセツガ</t>
    </rPh>
    <phoneticPr fontId="2"/>
  </si>
  <si>
    <t>72 取付管布設替B</t>
    <rPh sb="3" eb="6">
      <t>トリツケカン</t>
    </rPh>
    <rPh sb="8" eb="9">
      <t>タイ</t>
    </rPh>
    <phoneticPr fontId="2"/>
  </si>
  <si>
    <t>73 取付管布設替C</t>
    <rPh sb="3" eb="6">
      <t>トリツケカン</t>
    </rPh>
    <rPh sb="8" eb="9">
      <t>タイ</t>
    </rPh>
    <phoneticPr fontId="2"/>
  </si>
  <si>
    <t>← L=1.0m以内,H=1.0m</t>
    <rPh sb="8" eb="10">
      <t>イナイ</t>
    </rPh>
    <phoneticPr fontId="2"/>
  </si>
  <si>
    <t>← L=2.0m以内,H=1.0m</t>
    <rPh sb="8" eb="10">
      <t>イナイ</t>
    </rPh>
    <phoneticPr fontId="2"/>
  </si>
  <si>
    <t>← L=3.0m以内,H=1.0m</t>
    <rPh sb="8" eb="10">
      <t>イナイ</t>
    </rPh>
    <phoneticPr fontId="2"/>
  </si>
  <si>
    <t>← L=3.0m,H=1.50m以内</t>
  </si>
  <si>
    <t>← L=3.0m,H=1.51m~2.00m以内</t>
  </si>
  <si>
    <t>← L=3.0m,H=2.01m~2.50m以内</t>
  </si>
  <si>
    <t>使用期間：令和8年6月～令和9年5月</t>
    <rPh sb="0" eb="4">
      <t>シヨウキカン</t>
    </rPh>
    <rPh sb="5" eb="7">
      <t>レイワ</t>
    </rPh>
    <rPh sb="8" eb="9">
      <t>ネン</t>
    </rPh>
    <rPh sb="10" eb="11">
      <t>ガツ</t>
    </rPh>
    <rPh sb="12" eb="14">
      <t>レイワ</t>
    </rPh>
    <rPh sb="15" eb="16">
      <t>ネン</t>
    </rPh>
    <rPh sb="17" eb="18">
      <t>ガツ</t>
    </rPh>
    <phoneticPr fontId="2"/>
  </si>
  <si>
    <t>三井東町</t>
  </si>
  <si>
    <t>〇〇建設㈱
㈹下水道　花子</t>
    <phoneticPr fontId="2"/>
  </si>
  <si>
    <t>〇〇設備</t>
  </si>
  <si>
    <t>86　セットバックA</t>
  </si>
  <si>
    <t>交通整理員</t>
    <rPh sb="0" eb="5">
      <t>コウツウセイリイン</t>
    </rPh>
    <phoneticPr fontId="2"/>
  </si>
  <si>
    <t>公共ます単価
（税抜）</t>
    <rPh sb="0" eb="2">
      <t>コウキョウ</t>
    </rPh>
    <rPh sb="4" eb="6">
      <t>タンカ</t>
    </rPh>
    <rPh sb="8" eb="9">
      <t>ゼイ</t>
    </rPh>
    <rPh sb="9" eb="10">
      <t>ヌ</t>
    </rPh>
    <phoneticPr fontId="2"/>
  </si>
  <si>
    <t>取付管単価
（税抜）</t>
    <rPh sb="0" eb="2">
      <t>トリツケ</t>
    </rPh>
    <rPh sb="2" eb="3">
      <t>カン</t>
    </rPh>
    <rPh sb="3" eb="5">
      <t>タンカ</t>
    </rPh>
    <phoneticPr fontId="2"/>
  </si>
  <si>
    <t>公共ますcode(昇順)</t>
    <rPh sb="0" eb="2">
      <t>コウキョウ</t>
    </rPh>
    <phoneticPr fontId="2"/>
  </si>
  <si>
    <t>取付管code(昇順)</t>
    <rPh sb="0" eb="2">
      <t>トリツケ</t>
    </rPh>
    <rPh sb="2" eb="3">
      <t>カン</t>
    </rPh>
    <rPh sb="8" eb="10">
      <t>ショウジュン</t>
    </rPh>
    <phoneticPr fontId="2"/>
  </si>
  <si>
    <t>契約期間：令和8年6月1日～令和9年5月31日</t>
    <rPh sb="0" eb="4">
      <t>ケイヤクキカン</t>
    </rPh>
    <rPh sb="5" eb="7">
      <t>レイワ</t>
    </rPh>
    <rPh sb="8" eb="9">
      <t>ネン</t>
    </rPh>
    <rPh sb="10" eb="11">
      <t>ガツ</t>
    </rPh>
    <rPh sb="12" eb="13">
      <t>ニチ</t>
    </rPh>
    <rPh sb="14" eb="16">
      <t>レイワ</t>
    </rPh>
    <rPh sb="17" eb="18">
      <t>ネン</t>
    </rPh>
    <rPh sb="19" eb="20">
      <t>ガツ</t>
    </rPh>
    <rPh sb="22" eb="23">
      <t>ニチ</t>
    </rPh>
    <phoneticPr fontId="2"/>
  </si>
  <si>
    <t>B- 4（蓋取替）</t>
    <phoneticPr fontId="2"/>
  </si>
  <si>
    <r>
      <t>A-40（</t>
    </r>
    <r>
      <rPr>
        <sz val="10"/>
        <rFont val="ＭＳ 明朝"/>
        <family val="1"/>
        <charset val="128"/>
      </rPr>
      <t>蓋取替）</t>
    </r>
    <rPh sb="5" eb="6">
      <t>フタ</t>
    </rPh>
    <rPh sb="6" eb="8">
      <t>トリカエ</t>
    </rPh>
    <phoneticPr fontId="2"/>
  </si>
  <si>
    <t>ハット型BOX</t>
    <phoneticPr fontId="2"/>
  </si>
  <si>
    <t>蓋</t>
    <rPh sb="0" eb="1">
      <t>フタ</t>
    </rPh>
    <phoneticPr fontId="2"/>
  </si>
  <si>
    <t>73  ハット型BOX</t>
    <rPh sb="7" eb="8">
      <t>カタ</t>
    </rPh>
    <phoneticPr fontId="2"/>
  </si>
  <si>
    <t>令和８年度契約単価</t>
    <rPh sb="0" eb="2">
      <t>レイワ</t>
    </rPh>
    <rPh sb="3" eb="4">
      <t>ネン</t>
    </rPh>
    <rPh sb="4" eb="5">
      <t>ド</t>
    </rPh>
    <rPh sb="5" eb="7">
      <t>ケイヤク</t>
    </rPh>
    <rPh sb="7" eb="9">
      <t>タンカ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</si>
</sst>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1" formatCode="_ * #,##0_ ;_ * \-#,##0_ ;_ * &quot;-&quot;_ ;_ @_ "/>
    <numFmt numFmtId="176" formatCode="###&quot;丁目&quot;"/>
    <numFmt numFmtId="177" formatCode="###&quot;番地&quot;"/>
    <numFmt numFmtId="178" formatCode="&quot;-&quot;###"/>
    <numFmt numFmtId="179" formatCode="&quot;外&quot;###&quot;筆&quot;"/>
    <numFmt numFmtId="180" formatCode="#,##0_);[Red]\(#,##0\)"/>
    <numFmt numFmtId="181" formatCode="[$-411]ge\.m\.d;@"/>
    <numFmt numFmtId="182" formatCode="#,##0\ "/>
    <numFmt numFmtId="183" formatCode="0\ "/>
    <numFmt numFmtId="184" formatCode="#,##0\ ;[Red]\-#,##0\ "/>
    <numFmt numFmtId="185" formatCode="[$-411]ggge&quot;年&quot;m&quot;月&quot;d&quot;日&quot;;@"/>
    <numFmt numFmtId="186" formatCode="&quot;外　　筆の各一部&quot;"/>
    <numFmt numFmtId="187" formatCode="[$-F800]dddd\,\ mmmm\ dd\,\ yyyy"/>
  </numFmts>
  <fonts count="2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b/>
      <sz val="9"/>
      <color indexed="81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10"/>
      <name val="ＭＳ 明朝"/>
      <family val="1"/>
      <charset val="128"/>
    </font>
    <font>
      <sz val="18"/>
      <name val="ＭＳ 明朝"/>
      <family val="1"/>
      <charset val="128"/>
    </font>
    <font>
      <u/>
      <sz val="18"/>
      <name val="ＭＳ 明朝"/>
      <family val="1"/>
      <charset val="128"/>
    </font>
    <font>
      <b/>
      <sz val="18"/>
      <name val="ＭＳ 明朝"/>
      <family val="1"/>
      <charset val="128"/>
    </font>
    <font>
      <sz val="14"/>
      <name val="ＭＳ 明朝"/>
      <family val="1"/>
      <charset val="128"/>
    </font>
    <font>
      <b/>
      <sz val="12"/>
      <name val="ＭＳ 明朝"/>
      <family val="1"/>
      <charset val="128"/>
    </font>
    <font>
      <sz val="11"/>
      <color rgb="FFFF0000"/>
      <name val="ＭＳ 明朝"/>
      <family val="1"/>
      <charset val="128"/>
    </font>
    <font>
      <b/>
      <sz val="11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b/>
      <sz val="9"/>
      <color indexed="81"/>
      <name val="MS P ゴシック"/>
      <family val="3"/>
      <charset val="128"/>
    </font>
    <font>
      <b/>
      <sz val="11"/>
      <color indexed="81"/>
      <name val="MS P ゴシック"/>
      <family val="3"/>
      <charset val="128"/>
    </font>
    <font>
      <b/>
      <sz val="14"/>
      <name val="ＭＳ 明朝"/>
      <family val="1"/>
      <charset val="128"/>
    </font>
    <font>
      <sz val="11"/>
      <color indexed="10"/>
      <name val="ＭＳ Ｐゴシック"/>
      <family val="3"/>
      <charset val="128"/>
    </font>
    <font>
      <sz val="16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9"/>
      <color indexed="10"/>
      <name val="ＭＳ Ｐゴシック"/>
      <family val="3"/>
      <charset val="128"/>
    </font>
    <font>
      <sz val="14"/>
      <color rgb="FFFF0000"/>
      <name val="HGS創英角ｺﾞｼｯｸUB"/>
      <family val="3"/>
      <charset val="128"/>
    </font>
    <font>
      <b/>
      <sz val="9"/>
      <color indexed="10"/>
      <name val="MS P ゴシック"/>
      <family val="3"/>
      <charset val="128"/>
    </font>
  </fonts>
  <fills count="1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66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38" fontId="1" fillId="0" borderId="0" applyFont="0" applyFill="0" applyBorder="0" applyAlignment="0" applyProtection="0"/>
    <xf numFmtId="38" fontId="21" fillId="0" borderId="0" applyFont="0" applyFill="0" applyBorder="0" applyAlignment="0" applyProtection="0">
      <alignment vertical="center"/>
    </xf>
    <xf numFmtId="0" fontId="22" fillId="0" borderId="0">
      <alignment vertical="center"/>
    </xf>
    <xf numFmtId="0" fontId="1" fillId="0" borderId="0"/>
  </cellStyleXfs>
  <cellXfs count="279">
    <xf numFmtId="0" fontId="0" fillId="0" borderId="0" xfId="0"/>
    <xf numFmtId="0" fontId="3" fillId="0" borderId="0" xfId="0" applyFont="1" applyAlignment="1">
      <alignment horizontal="center" vertical="center"/>
    </xf>
    <xf numFmtId="38" fontId="6" fillId="0" borderId="0" xfId="1" applyFont="1" applyAlignment="1">
      <alignment horizontal="center" vertical="center"/>
    </xf>
    <xf numFmtId="57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left" vertical="center"/>
    </xf>
    <xf numFmtId="0" fontId="3" fillId="3" borderId="1" xfId="0" applyFont="1" applyFill="1" applyBorder="1" applyAlignment="1">
      <alignment horizontal="distributed" vertical="center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distributed" vertical="center"/>
    </xf>
    <xf numFmtId="38" fontId="0" fillId="0" borderId="0" xfId="1" applyFont="1" applyBorder="1"/>
    <xf numFmtId="0" fontId="3" fillId="0" borderId="15" xfId="0" applyFont="1" applyBorder="1" applyAlignment="1">
      <alignment horizontal="center" vertical="center"/>
    </xf>
    <xf numFmtId="0" fontId="3" fillId="2" borderId="12" xfId="0" applyFont="1" applyFill="1" applyBorder="1" applyAlignment="1">
      <alignment horizontal="left" vertical="center"/>
    </xf>
    <xf numFmtId="0" fontId="3" fillId="2" borderId="11" xfId="0" applyFont="1" applyFill="1" applyBorder="1" applyAlignment="1">
      <alignment horizontal="left" vertical="center"/>
    </xf>
    <xf numFmtId="0" fontId="3" fillId="2" borderId="16" xfId="0" applyFont="1" applyFill="1" applyBorder="1" applyAlignment="1">
      <alignment horizontal="left" vertical="center"/>
    </xf>
    <xf numFmtId="0" fontId="3" fillId="2" borderId="18" xfId="0" applyFont="1" applyFill="1" applyBorder="1" applyAlignment="1">
      <alignment horizontal="left" vertical="center"/>
    </xf>
    <xf numFmtId="0" fontId="3" fillId="2" borderId="19" xfId="0" applyFont="1" applyFill="1" applyBorder="1" applyAlignment="1">
      <alignment horizontal="left" vertical="center"/>
    </xf>
    <xf numFmtId="0" fontId="3" fillId="2" borderId="20" xfId="0" applyFont="1" applyFill="1" applyBorder="1" applyAlignment="1">
      <alignment horizontal="left" vertical="center"/>
    </xf>
    <xf numFmtId="0" fontId="3" fillId="2" borderId="21" xfId="0" applyFont="1" applyFill="1" applyBorder="1" applyAlignment="1" applyProtection="1">
      <alignment vertical="center" shrinkToFit="1"/>
      <protection locked="0"/>
    </xf>
    <xf numFmtId="176" fontId="3" fillId="2" borderId="2" xfId="0" applyNumberFormat="1" applyFont="1" applyFill="1" applyBorder="1" applyAlignment="1" applyProtection="1">
      <alignment vertical="center"/>
      <protection locked="0"/>
    </xf>
    <xf numFmtId="177" fontId="3" fillId="2" borderId="2" xfId="0" applyNumberFormat="1" applyFont="1" applyFill="1" applyBorder="1" applyAlignment="1" applyProtection="1">
      <alignment vertical="center" shrinkToFit="1"/>
      <protection locked="0"/>
    </xf>
    <xf numFmtId="178" fontId="3" fillId="2" borderId="2" xfId="0" applyNumberFormat="1" applyFont="1" applyFill="1" applyBorder="1" applyAlignment="1" applyProtection="1">
      <alignment vertical="center"/>
      <protection locked="0"/>
    </xf>
    <xf numFmtId="179" fontId="3" fillId="2" borderId="2" xfId="0" applyNumberFormat="1" applyFont="1" applyFill="1" applyBorder="1" applyAlignment="1" applyProtection="1">
      <alignment vertical="center"/>
      <protection locked="0"/>
    </xf>
    <xf numFmtId="0" fontId="3" fillId="2" borderId="2" xfId="0" applyFont="1" applyFill="1" applyBorder="1" applyAlignment="1" applyProtection="1">
      <alignment vertical="center" shrinkToFit="1"/>
      <protection locked="0"/>
    </xf>
    <xf numFmtId="0" fontId="3" fillId="5" borderId="21" xfId="0" applyFont="1" applyFill="1" applyBorder="1" applyAlignment="1" applyProtection="1">
      <alignment vertical="center" shrinkToFit="1"/>
      <protection locked="0"/>
    </xf>
    <xf numFmtId="176" fontId="3" fillId="5" borderId="2" xfId="0" applyNumberFormat="1" applyFont="1" applyFill="1" applyBorder="1" applyAlignment="1" applyProtection="1">
      <alignment vertical="center"/>
      <protection locked="0"/>
    </xf>
    <xf numFmtId="177" fontId="3" fillId="5" borderId="2" xfId="0" applyNumberFormat="1" applyFont="1" applyFill="1" applyBorder="1" applyAlignment="1" applyProtection="1">
      <alignment vertical="center" shrinkToFit="1"/>
      <protection locked="0"/>
    </xf>
    <xf numFmtId="178" fontId="3" fillId="5" borderId="2" xfId="0" applyNumberFormat="1" applyFont="1" applyFill="1" applyBorder="1" applyAlignment="1" applyProtection="1">
      <alignment vertical="center"/>
      <protection locked="0"/>
    </xf>
    <xf numFmtId="179" fontId="3" fillId="5" borderId="2" xfId="0" applyNumberFormat="1" applyFont="1" applyFill="1" applyBorder="1" applyAlignment="1" applyProtection="1">
      <alignment vertical="center"/>
      <protection locked="0"/>
    </xf>
    <xf numFmtId="0" fontId="3" fillId="5" borderId="2" xfId="0" applyFont="1" applyFill="1" applyBorder="1" applyAlignment="1" applyProtection="1">
      <alignment vertical="center" shrinkToFit="1"/>
      <protection locked="0"/>
    </xf>
    <xf numFmtId="57" fontId="3" fillId="0" borderId="0" xfId="0" applyNumberFormat="1" applyFont="1" applyAlignment="1" applyProtection="1">
      <alignment vertical="center"/>
      <protection locked="0"/>
    </xf>
    <xf numFmtId="0" fontId="3" fillId="4" borderId="21" xfId="0" applyFont="1" applyFill="1" applyBorder="1" applyAlignment="1" applyProtection="1">
      <alignment vertical="center" shrinkToFit="1"/>
      <protection locked="0"/>
    </xf>
    <xf numFmtId="176" fontId="3" fillId="4" borderId="2" xfId="0" applyNumberFormat="1" applyFont="1" applyFill="1" applyBorder="1" applyAlignment="1" applyProtection="1">
      <alignment vertical="center"/>
      <protection locked="0"/>
    </xf>
    <xf numFmtId="177" fontId="3" fillId="4" borderId="2" xfId="0" applyNumberFormat="1" applyFont="1" applyFill="1" applyBorder="1" applyAlignment="1" applyProtection="1">
      <alignment vertical="center" shrinkToFit="1"/>
      <protection locked="0"/>
    </xf>
    <xf numFmtId="178" fontId="3" fillId="4" borderId="2" xfId="0" applyNumberFormat="1" applyFont="1" applyFill="1" applyBorder="1" applyAlignment="1" applyProtection="1">
      <alignment vertical="center"/>
      <protection locked="0"/>
    </xf>
    <xf numFmtId="0" fontId="3" fillId="4" borderId="2" xfId="0" applyFont="1" applyFill="1" applyBorder="1" applyAlignment="1" applyProtection="1">
      <alignment vertical="center" shrinkToFit="1"/>
      <protection locked="0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shrinkToFit="1"/>
    </xf>
    <xf numFmtId="57" fontId="7" fillId="0" borderId="0" xfId="0" applyNumberFormat="1" applyFont="1" applyAlignment="1">
      <alignment vertical="center"/>
    </xf>
    <xf numFmtId="57" fontId="7" fillId="0" borderId="24" xfId="0" applyNumberFormat="1" applyFont="1" applyBorder="1" applyAlignment="1">
      <alignment vertical="center"/>
    </xf>
    <xf numFmtId="57" fontId="7" fillId="0" borderId="24" xfId="0" applyNumberFormat="1" applyFont="1" applyBorder="1" applyAlignment="1">
      <alignment horizontal="center" vertical="center"/>
    </xf>
    <xf numFmtId="57" fontId="8" fillId="0" borderId="0" xfId="0" applyNumberFormat="1" applyFont="1" applyAlignment="1">
      <alignment vertical="center"/>
    </xf>
    <xf numFmtId="57" fontId="7" fillId="0" borderId="25" xfId="0" applyNumberFormat="1" applyFont="1" applyBorder="1" applyAlignment="1">
      <alignment vertical="center"/>
    </xf>
    <xf numFmtId="57" fontId="7" fillId="0" borderId="25" xfId="0" applyNumberFormat="1" applyFont="1" applyBorder="1" applyAlignment="1">
      <alignment horizontal="center" vertical="center"/>
    </xf>
    <xf numFmtId="57" fontId="7" fillId="0" borderId="0" xfId="0" applyNumberFormat="1" applyFont="1" applyAlignment="1">
      <alignment horizontal="center" vertical="center"/>
    </xf>
    <xf numFmtId="57" fontId="7" fillId="0" borderId="26" xfId="0" applyNumberFormat="1" applyFont="1" applyBorder="1" applyAlignment="1">
      <alignment horizontal="right" vertical="center"/>
    </xf>
    <xf numFmtId="57" fontId="7" fillId="0" borderId="26" xfId="0" applyNumberFormat="1" applyFont="1" applyBorder="1" applyAlignment="1">
      <alignment vertical="center"/>
    </xf>
    <xf numFmtId="0" fontId="7" fillId="0" borderId="0" xfId="0" applyFont="1"/>
    <xf numFmtId="0" fontId="3" fillId="4" borderId="12" xfId="0" applyFont="1" applyFill="1" applyBorder="1" applyAlignment="1">
      <alignment horizontal="center" vertical="center"/>
    </xf>
    <xf numFmtId="0" fontId="3" fillId="4" borderId="16" xfId="0" applyFont="1" applyFill="1" applyBorder="1" applyAlignment="1">
      <alignment horizontal="center" vertical="center"/>
    </xf>
    <xf numFmtId="0" fontId="10" fillId="0" borderId="0" xfId="0" applyFont="1" applyAlignment="1">
      <alignment horizontal="right"/>
    </xf>
    <xf numFmtId="0" fontId="9" fillId="0" borderId="0" xfId="0" applyFont="1" applyAlignment="1">
      <alignment horizontal="center" vertical="center"/>
    </xf>
    <xf numFmtId="57" fontId="11" fillId="0" borderId="0" xfId="0" applyNumberFormat="1" applyFont="1" applyAlignment="1">
      <alignment horizontal="left" vertical="center" wrapText="1"/>
    </xf>
    <xf numFmtId="0" fontId="3" fillId="0" borderId="0" xfId="1" applyNumberFormat="1" applyFont="1" applyFill="1" applyBorder="1" applyAlignment="1" applyProtection="1">
      <alignment horizontal="center" vertical="center" wrapText="1"/>
    </xf>
    <xf numFmtId="57" fontId="3" fillId="0" borderId="34" xfId="0" applyNumberFormat="1" applyFont="1" applyBorder="1" applyAlignment="1" applyProtection="1">
      <alignment vertical="center"/>
      <protection locked="0"/>
    </xf>
    <xf numFmtId="57" fontId="3" fillId="0" borderId="35" xfId="0" applyNumberFormat="1" applyFont="1" applyBorder="1" applyAlignment="1" applyProtection="1">
      <alignment vertical="center"/>
      <protection locked="0"/>
    </xf>
    <xf numFmtId="0" fontId="3" fillId="0" borderId="0" xfId="0" applyFont="1" applyAlignment="1">
      <alignment vertical="center"/>
    </xf>
    <xf numFmtId="0" fontId="3" fillId="6" borderId="2" xfId="0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shrinkToFit="1"/>
    </xf>
    <xf numFmtId="0" fontId="3" fillId="0" borderId="0" xfId="0" applyFont="1" applyAlignment="1">
      <alignment horizontal="center"/>
    </xf>
    <xf numFmtId="0" fontId="3" fillId="2" borderId="9" xfId="0" applyFont="1" applyFill="1" applyBorder="1" applyAlignment="1">
      <alignment horizontal="left" vertical="center" indent="1"/>
    </xf>
    <xf numFmtId="182" fontId="3" fillId="0" borderId="2" xfId="0" applyNumberFormat="1" applyFont="1" applyBorder="1" applyAlignment="1">
      <alignment horizontal="right" vertical="center"/>
    </xf>
    <xf numFmtId="183" fontId="3" fillId="0" borderId="2" xfId="0" applyNumberFormat="1" applyFont="1" applyBorder="1" applyAlignment="1">
      <alignment horizontal="right" vertical="center"/>
    </xf>
    <xf numFmtId="0" fontId="3" fillId="2" borderId="12" xfId="0" applyFont="1" applyFill="1" applyBorder="1" applyAlignment="1">
      <alignment horizontal="left" vertical="center" indent="1"/>
    </xf>
    <xf numFmtId="0" fontId="3" fillId="0" borderId="0" xfId="0" applyFont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2" borderId="8" xfId="0" applyFont="1" applyFill="1" applyBorder="1" applyAlignment="1">
      <alignment horizontal="left" vertical="center" indent="1"/>
    </xf>
    <xf numFmtId="182" fontId="13" fillId="0" borderId="30" xfId="0" applyNumberFormat="1" applyFont="1" applyBorder="1" applyAlignment="1">
      <alignment vertical="center"/>
    </xf>
    <xf numFmtId="182" fontId="3" fillId="0" borderId="6" xfId="0" applyNumberFormat="1" applyFont="1" applyBorder="1" applyAlignment="1">
      <alignment horizontal="right" vertical="center"/>
    </xf>
    <xf numFmtId="0" fontId="3" fillId="2" borderId="11" xfId="0" applyFont="1" applyFill="1" applyBorder="1" applyAlignment="1">
      <alignment horizontal="left" vertical="center" indent="1"/>
    </xf>
    <xf numFmtId="0" fontId="3" fillId="2" borderId="10" xfId="0" applyFont="1" applyFill="1" applyBorder="1" applyAlignment="1">
      <alignment horizontal="left" vertical="center" indent="1"/>
    </xf>
    <xf numFmtId="182" fontId="13" fillId="0" borderId="36" xfId="0" applyNumberFormat="1" applyFont="1" applyBorder="1" applyAlignment="1">
      <alignment vertical="center"/>
    </xf>
    <xf numFmtId="182" fontId="3" fillId="0" borderId="3" xfId="0" applyNumberFormat="1" applyFont="1" applyBorder="1" applyAlignment="1">
      <alignment horizontal="right" vertical="center"/>
    </xf>
    <xf numFmtId="0" fontId="3" fillId="2" borderId="18" xfId="0" applyFont="1" applyFill="1" applyBorder="1" applyAlignment="1">
      <alignment horizontal="left" vertical="center" indent="1"/>
    </xf>
    <xf numFmtId="0" fontId="3" fillId="2" borderId="16" xfId="0" applyFont="1" applyFill="1" applyBorder="1" applyAlignment="1">
      <alignment horizontal="left" vertical="center" indent="1"/>
    </xf>
    <xf numFmtId="0" fontId="3" fillId="2" borderId="19" xfId="0" applyFont="1" applyFill="1" applyBorder="1" applyAlignment="1">
      <alignment horizontal="left" vertical="center" indent="1"/>
    </xf>
    <xf numFmtId="0" fontId="3" fillId="9" borderId="12" xfId="0" applyFont="1" applyFill="1" applyBorder="1" applyAlignment="1">
      <alignment horizontal="left" vertical="center" indent="1"/>
    </xf>
    <xf numFmtId="0" fontId="3" fillId="9" borderId="18" xfId="0" applyFont="1" applyFill="1" applyBorder="1" applyAlignment="1">
      <alignment horizontal="left" vertical="center" indent="1"/>
    </xf>
    <xf numFmtId="0" fontId="3" fillId="10" borderId="9" xfId="0" applyFont="1" applyFill="1" applyBorder="1" applyAlignment="1">
      <alignment horizontal="left" vertical="center" indent="1"/>
    </xf>
    <xf numFmtId="0" fontId="3" fillId="9" borderId="16" xfId="0" applyFont="1" applyFill="1" applyBorder="1" applyAlignment="1">
      <alignment horizontal="left" vertical="center" indent="1"/>
    </xf>
    <xf numFmtId="0" fontId="3" fillId="10" borderId="8" xfId="0" applyFont="1" applyFill="1" applyBorder="1" applyAlignment="1">
      <alignment horizontal="left" vertical="center" indent="1"/>
    </xf>
    <xf numFmtId="0" fontId="3" fillId="9" borderId="19" xfId="0" applyFont="1" applyFill="1" applyBorder="1" applyAlignment="1">
      <alignment horizontal="left" vertical="center" indent="1"/>
    </xf>
    <xf numFmtId="0" fontId="3" fillId="10" borderId="10" xfId="0" applyFont="1" applyFill="1" applyBorder="1" applyAlignment="1">
      <alignment horizontal="left" vertical="center" indent="1"/>
    </xf>
    <xf numFmtId="0" fontId="3" fillId="11" borderId="12" xfId="0" applyFont="1" applyFill="1" applyBorder="1" applyAlignment="1">
      <alignment horizontal="left" vertical="center" indent="1"/>
    </xf>
    <xf numFmtId="182" fontId="13" fillId="0" borderId="12" xfId="0" applyNumberFormat="1" applyFont="1" applyBorder="1" applyAlignment="1">
      <alignment vertical="center"/>
    </xf>
    <xf numFmtId="0" fontId="3" fillId="11" borderId="11" xfId="0" applyFont="1" applyFill="1" applyBorder="1" applyAlignment="1">
      <alignment horizontal="left" vertical="center" indent="1"/>
    </xf>
    <xf numFmtId="182" fontId="13" fillId="0" borderId="11" xfId="0" applyNumberFormat="1" applyFont="1" applyBorder="1" applyAlignment="1">
      <alignment vertical="center"/>
    </xf>
    <xf numFmtId="0" fontId="3" fillId="11" borderId="16" xfId="0" applyFont="1" applyFill="1" applyBorder="1" applyAlignment="1">
      <alignment horizontal="left" vertical="center" indent="1"/>
    </xf>
    <xf numFmtId="182" fontId="13" fillId="0" borderId="16" xfId="0" applyNumberFormat="1" applyFont="1" applyBorder="1" applyAlignment="1">
      <alignment vertical="center"/>
    </xf>
    <xf numFmtId="0" fontId="3" fillId="10" borderId="12" xfId="0" applyFont="1" applyFill="1" applyBorder="1" applyAlignment="1">
      <alignment horizontal="left" vertical="center" indent="1"/>
    </xf>
    <xf numFmtId="182" fontId="13" fillId="0" borderId="29" xfId="0" applyNumberFormat="1" applyFont="1" applyBorder="1" applyAlignment="1">
      <alignment vertical="center"/>
    </xf>
    <xf numFmtId="0" fontId="3" fillId="10" borderId="11" xfId="0" applyFont="1" applyFill="1" applyBorder="1" applyAlignment="1">
      <alignment horizontal="left" vertical="center" indent="1"/>
    </xf>
    <xf numFmtId="0" fontId="3" fillId="10" borderId="16" xfId="0" applyFont="1" applyFill="1" applyBorder="1" applyAlignment="1">
      <alignment horizontal="left" vertical="center" indent="1"/>
    </xf>
    <xf numFmtId="0" fontId="3" fillId="12" borderId="9" xfId="0" applyFont="1" applyFill="1" applyBorder="1" applyAlignment="1">
      <alignment horizontal="left" vertical="center" indent="1"/>
    </xf>
    <xf numFmtId="0" fontId="3" fillId="12" borderId="8" xfId="0" applyFont="1" applyFill="1" applyBorder="1" applyAlignment="1">
      <alignment horizontal="left" vertical="center" indent="1"/>
    </xf>
    <xf numFmtId="182" fontId="13" fillId="0" borderId="19" xfId="0" applyNumberFormat="1" applyFont="1" applyBorder="1" applyAlignment="1">
      <alignment vertical="center"/>
    </xf>
    <xf numFmtId="0" fontId="3" fillId="12" borderId="10" xfId="0" applyFont="1" applyFill="1" applyBorder="1" applyAlignment="1">
      <alignment horizontal="left" vertical="center" indent="1"/>
    </xf>
    <xf numFmtId="182" fontId="13" fillId="0" borderId="20" xfId="0" applyNumberFormat="1" applyFont="1" applyBorder="1" applyAlignment="1">
      <alignment vertical="center"/>
    </xf>
    <xf numFmtId="0" fontId="3" fillId="13" borderId="9" xfId="0" applyFont="1" applyFill="1" applyBorder="1" applyAlignment="1">
      <alignment horizontal="left" vertical="center" indent="1"/>
    </xf>
    <xf numFmtId="3" fontId="3" fillId="0" borderId="0" xfId="0" applyNumberFormat="1" applyFont="1" applyAlignment="1">
      <alignment horizontal="right" vertical="center"/>
    </xf>
    <xf numFmtId="0" fontId="3" fillId="13" borderId="8" xfId="0" applyFont="1" applyFill="1" applyBorder="1" applyAlignment="1">
      <alignment horizontal="left" vertical="center" indent="1"/>
    </xf>
    <xf numFmtId="0" fontId="3" fillId="13" borderId="10" xfId="0" applyFont="1" applyFill="1" applyBorder="1" applyAlignment="1">
      <alignment horizontal="left" vertical="center" indent="1"/>
    </xf>
    <xf numFmtId="0" fontId="3" fillId="12" borderId="12" xfId="0" applyFont="1" applyFill="1" applyBorder="1" applyAlignment="1">
      <alignment horizontal="left" vertical="center" indent="1"/>
    </xf>
    <xf numFmtId="0" fontId="3" fillId="12" borderId="11" xfId="0" applyFont="1" applyFill="1" applyBorder="1" applyAlignment="1">
      <alignment horizontal="left" vertical="center" indent="1"/>
    </xf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3" fillId="12" borderId="16" xfId="0" applyFont="1" applyFill="1" applyBorder="1" applyAlignment="1">
      <alignment horizontal="left" vertical="center" indent="1"/>
    </xf>
    <xf numFmtId="0" fontId="3" fillId="14" borderId="9" xfId="0" applyFont="1" applyFill="1" applyBorder="1" applyAlignment="1">
      <alignment horizontal="left" vertical="center" indent="1"/>
    </xf>
    <xf numFmtId="0" fontId="3" fillId="14" borderId="8" xfId="0" applyFont="1" applyFill="1" applyBorder="1" applyAlignment="1">
      <alignment horizontal="left" vertical="center" indent="1"/>
    </xf>
    <xf numFmtId="0" fontId="3" fillId="14" borderId="10" xfId="0" applyFont="1" applyFill="1" applyBorder="1" applyAlignment="1">
      <alignment horizontal="left" vertical="center" indent="1"/>
    </xf>
    <xf numFmtId="0" fontId="14" fillId="0" borderId="0" xfId="0" applyFont="1" applyAlignment="1">
      <alignment horizontal="left" vertical="center" indent="1"/>
    </xf>
    <xf numFmtId="0" fontId="3" fillId="12" borderId="19" xfId="0" applyFont="1" applyFill="1" applyBorder="1" applyAlignment="1">
      <alignment horizontal="left" vertical="center" indent="1"/>
    </xf>
    <xf numFmtId="182" fontId="13" fillId="0" borderId="37" xfId="0" applyNumberFormat="1" applyFont="1" applyBorder="1" applyAlignment="1">
      <alignment vertical="center"/>
    </xf>
    <xf numFmtId="0" fontId="3" fillId="7" borderId="9" xfId="0" applyFont="1" applyFill="1" applyBorder="1" applyAlignment="1">
      <alignment horizontal="left" vertical="center" indent="1"/>
    </xf>
    <xf numFmtId="0" fontId="3" fillId="7" borderId="23" xfId="0" applyFont="1" applyFill="1" applyBorder="1" applyAlignment="1">
      <alignment horizontal="left" vertical="center" indent="1"/>
    </xf>
    <xf numFmtId="0" fontId="3" fillId="12" borderId="18" xfId="0" applyFont="1" applyFill="1" applyBorder="1" applyAlignment="1">
      <alignment horizontal="left" vertical="center" indent="1"/>
    </xf>
    <xf numFmtId="182" fontId="13" fillId="0" borderId="32" xfId="0" applyNumberFormat="1" applyFont="1" applyBorder="1" applyAlignment="1">
      <alignment vertical="center"/>
    </xf>
    <xf numFmtId="0" fontId="3" fillId="13" borderId="39" xfId="0" applyFont="1" applyFill="1" applyBorder="1" applyAlignment="1">
      <alignment horizontal="left" vertical="center" indent="1"/>
    </xf>
    <xf numFmtId="0" fontId="3" fillId="13" borderId="23" xfId="0" applyFont="1" applyFill="1" applyBorder="1" applyAlignment="1">
      <alignment horizontal="left" vertical="center" indent="1"/>
    </xf>
    <xf numFmtId="3" fontId="13" fillId="0" borderId="0" xfId="0" applyNumberFormat="1" applyFont="1" applyAlignment="1">
      <alignment vertical="center"/>
    </xf>
    <xf numFmtId="0" fontId="3" fillId="7" borderId="10" xfId="0" applyFont="1" applyFill="1" applyBorder="1" applyAlignment="1">
      <alignment horizontal="left" vertical="center" indent="1"/>
    </xf>
    <xf numFmtId="0" fontId="3" fillId="0" borderId="9" xfId="0" applyFont="1" applyBorder="1" applyAlignment="1">
      <alignment horizontal="left" vertical="center"/>
    </xf>
    <xf numFmtId="182" fontId="3" fillId="0" borderId="29" xfId="0" applyNumberFormat="1" applyFont="1" applyBorder="1" applyAlignment="1">
      <alignment vertical="center"/>
    </xf>
    <xf numFmtId="0" fontId="3" fillId="0" borderId="14" xfId="0" applyFont="1" applyBorder="1" applyAlignment="1">
      <alignment horizontal="left" vertical="center" indent="1"/>
    </xf>
    <xf numFmtId="182" fontId="3" fillId="0" borderId="41" xfId="0" applyNumberFormat="1" applyFont="1" applyBorder="1" applyAlignment="1">
      <alignment vertical="center"/>
    </xf>
    <xf numFmtId="182" fontId="13" fillId="0" borderId="18" xfId="0" applyNumberFormat="1" applyFont="1" applyBorder="1" applyAlignment="1">
      <alignment vertical="center"/>
    </xf>
    <xf numFmtId="0" fontId="3" fillId="15" borderId="0" xfId="0" applyFont="1" applyFill="1" applyAlignment="1">
      <alignment horizontal="right" vertical="center"/>
    </xf>
    <xf numFmtId="0" fontId="3" fillId="6" borderId="32" xfId="0" applyFont="1" applyFill="1" applyBorder="1" applyAlignment="1">
      <alignment horizontal="center" vertical="center"/>
    </xf>
    <xf numFmtId="0" fontId="3" fillId="7" borderId="9" xfId="0" applyFont="1" applyFill="1" applyBorder="1" applyAlignment="1">
      <alignment horizontal="center" vertical="center"/>
    </xf>
    <xf numFmtId="0" fontId="6" fillId="14" borderId="12" xfId="0" applyFont="1" applyFill="1" applyBorder="1" applyAlignment="1">
      <alignment horizontal="left" vertical="center" indent="1" shrinkToFit="1"/>
    </xf>
    <xf numFmtId="0" fontId="3" fillId="7" borderId="10" xfId="0" applyFont="1" applyFill="1" applyBorder="1" applyAlignment="1">
      <alignment horizontal="center" vertical="center"/>
    </xf>
    <xf numFmtId="0" fontId="6" fillId="14" borderId="11" xfId="0" applyFont="1" applyFill="1" applyBorder="1" applyAlignment="1">
      <alignment horizontal="left" vertical="center" indent="1" shrinkToFit="1"/>
    </xf>
    <xf numFmtId="0" fontId="6" fillId="14" borderId="16" xfId="0" applyFont="1" applyFill="1" applyBorder="1" applyAlignment="1">
      <alignment horizontal="left" vertical="center" indent="1" shrinkToFit="1"/>
    </xf>
    <xf numFmtId="0" fontId="3" fillId="0" borderId="33" xfId="0" applyFont="1" applyBorder="1" applyAlignment="1">
      <alignment horizontal="left" vertical="center" indent="1"/>
    </xf>
    <xf numFmtId="182" fontId="3" fillId="0" borderId="20" xfId="0" applyNumberFormat="1" applyFont="1" applyBorder="1" applyAlignment="1">
      <alignment vertical="center"/>
    </xf>
    <xf numFmtId="0" fontId="6" fillId="2" borderId="12" xfId="0" applyFont="1" applyFill="1" applyBorder="1" applyAlignment="1" applyProtection="1">
      <alignment horizontal="left" vertical="center"/>
      <protection locked="0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shrinkToFit="1"/>
    </xf>
    <xf numFmtId="57" fontId="8" fillId="0" borderId="0" xfId="0" applyNumberFormat="1" applyFont="1" applyAlignment="1">
      <alignment vertical="center" shrinkToFit="1"/>
    </xf>
    <xf numFmtId="57" fontId="7" fillId="0" borderId="0" xfId="0" applyNumberFormat="1" applyFont="1" applyAlignment="1">
      <alignment vertical="center" shrinkToFit="1"/>
    </xf>
    <xf numFmtId="57" fontId="7" fillId="0" borderId="0" xfId="0" applyNumberFormat="1" applyFont="1" applyAlignment="1">
      <alignment horizontal="center" vertical="center" shrinkToFit="1"/>
    </xf>
    <xf numFmtId="0" fontId="3" fillId="5" borderId="1" xfId="0" applyFont="1" applyFill="1" applyBorder="1" applyAlignment="1" applyProtection="1">
      <alignment vertical="center" shrinkToFit="1"/>
      <protection locked="0"/>
    </xf>
    <xf numFmtId="0" fontId="3" fillId="0" borderId="34" xfId="0" applyFont="1" applyBorder="1" applyAlignment="1" applyProtection="1">
      <alignment vertical="center" shrinkToFit="1"/>
      <protection locked="0"/>
    </xf>
    <xf numFmtId="0" fontId="3" fillId="0" borderId="0" xfId="0" applyFont="1" applyAlignment="1">
      <alignment horizontal="right" vertical="center" shrinkToFit="1"/>
    </xf>
    <xf numFmtId="0" fontId="3" fillId="4" borderId="1" xfId="0" applyFont="1" applyFill="1" applyBorder="1" applyAlignment="1" applyProtection="1">
      <alignment vertical="center" shrinkToFit="1"/>
      <protection locked="0"/>
    </xf>
    <xf numFmtId="0" fontId="3" fillId="0" borderId="53" xfId="0" applyFont="1" applyBorder="1" applyAlignment="1" applyProtection="1">
      <alignment horizontal="center" vertical="center"/>
      <protection locked="0"/>
    </xf>
    <xf numFmtId="0" fontId="3" fillId="0" borderId="54" xfId="0" applyFont="1" applyBorder="1" applyAlignment="1" applyProtection="1">
      <alignment horizontal="center" vertical="center" shrinkToFit="1"/>
      <protection locked="0"/>
    </xf>
    <xf numFmtId="0" fontId="3" fillId="5" borderId="13" xfId="0" applyFont="1" applyFill="1" applyBorder="1" applyAlignment="1" applyProtection="1">
      <alignment vertical="center" shrinkToFit="1"/>
      <protection locked="0"/>
    </xf>
    <xf numFmtId="176" fontId="3" fillId="5" borderId="13" xfId="0" applyNumberFormat="1" applyFont="1" applyFill="1" applyBorder="1" applyAlignment="1" applyProtection="1">
      <alignment vertical="center"/>
      <protection locked="0"/>
    </xf>
    <xf numFmtId="177" fontId="3" fillId="5" borderId="13" xfId="0" applyNumberFormat="1" applyFont="1" applyFill="1" applyBorder="1" applyAlignment="1" applyProtection="1">
      <alignment vertical="center" shrinkToFit="1"/>
      <protection locked="0"/>
    </xf>
    <xf numFmtId="178" fontId="3" fillId="5" borderId="13" xfId="0" applyNumberFormat="1" applyFont="1" applyFill="1" applyBorder="1" applyAlignment="1" applyProtection="1">
      <alignment vertical="center"/>
      <protection locked="0"/>
    </xf>
    <xf numFmtId="179" fontId="3" fillId="5" borderId="13" xfId="0" applyNumberFormat="1" applyFont="1" applyFill="1" applyBorder="1" applyAlignment="1" applyProtection="1">
      <alignment vertical="center"/>
      <protection locked="0"/>
    </xf>
    <xf numFmtId="0" fontId="3" fillId="5" borderId="56" xfId="0" applyFont="1" applyFill="1" applyBorder="1" applyAlignment="1" applyProtection="1">
      <alignment vertical="center" shrinkToFit="1"/>
      <protection locked="0"/>
    </xf>
    <xf numFmtId="0" fontId="3" fillId="2" borderId="58" xfId="0" applyFont="1" applyFill="1" applyBorder="1" applyAlignment="1" applyProtection="1">
      <alignment vertical="center" wrapText="1" shrinkToFit="1"/>
      <protection locked="0"/>
    </xf>
    <xf numFmtId="0" fontId="3" fillId="5" borderId="58" xfId="0" applyFont="1" applyFill="1" applyBorder="1" applyAlignment="1" applyProtection="1">
      <alignment vertical="center" shrinkToFit="1"/>
      <protection locked="0"/>
    </xf>
    <xf numFmtId="0" fontId="3" fillId="2" borderId="58" xfId="0" applyFont="1" applyFill="1" applyBorder="1" applyAlignment="1" applyProtection="1">
      <alignment vertical="center" shrinkToFit="1"/>
      <protection locked="0"/>
    </xf>
    <xf numFmtId="0" fontId="3" fillId="4" borderId="58" xfId="0" applyFont="1" applyFill="1" applyBorder="1" applyAlignment="1" applyProtection="1">
      <alignment vertical="center" shrinkToFit="1"/>
      <protection locked="0"/>
    </xf>
    <xf numFmtId="0" fontId="3" fillId="5" borderId="50" xfId="0" applyFont="1" applyFill="1" applyBorder="1" applyAlignment="1" applyProtection="1">
      <alignment vertical="center" shrinkToFit="1"/>
      <protection locked="0"/>
    </xf>
    <xf numFmtId="0" fontId="3" fillId="2" borderId="8" xfId="0" applyFont="1" applyFill="1" applyBorder="1" applyAlignment="1" applyProtection="1">
      <alignment vertical="center" shrinkToFit="1"/>
      <protection locked="0"/>
    </xf>
    <xf numFmtId="0" fontId="3" fillId="2" borderId="49" xfId="0" applyFont="1" applyFill="1" applyBorder="1" applyAlignment="1" applyProtection="1">
      <alignment horizontal="center" vertical="center" shrinkToFit="1"/>
      <protection locked="0"/>
    </xf>
    <xf numFmtId="0" fontId="3" fillId="5" borderId="8" xfId="0" applyFont="1" applyFill="1" applyBorder="1" applyAlignment="1" applyProtection="1">
      <alignment vertical="center" shrinkToFit="1"/>
      <protection locked="0"/>
    </xf>
    <xf numFmtId="0" fontId="3" fillId="5" borderId="49" xfId="0" applyFont="1" applyFill="1" applyBorder="1" applyAlignment="1" applyProtection="1">
      <alignment horizontal="center" vertical="center" shrinkToFit="1"/>
      <protection locked="0"/>
    </xf>
    <xf numFmtId="0" fontId="3" fillId="4" borderId="49" xfId="0" applyFont="1" applyFill="1" applyBorder="1" applyAlignment="1" applyProtection="1">
      <alignment horizontal="center" vertical="center" shrinkToFit="1"/>
      <protection locked="0"/>
    </xf>
    <xf numFmtId="0" fontId="3" fillId="5" borderId="10" xfId="0" applyFont="1" applyFill="1" applyBorder="1" applyAlignment="1" applyProtection="1">
      <alignment vertical="center" shrinkToFit="1"/>
      <protection locked="0"/>
    </xf>
    <xf numFmtId="0" fontId="3" fillId="5" borderId="36" xfId="0" applyFont="1" applyFill="1" applyBorder="1" applyAlignment="1" applyProtection="1">
      <alignment horizontal="center" vertical="center" shrinkToFit="1"/>
      <protection locked="0"/>
    </xf>
    <xf numFmtId="0" fontId="3" fillId="5" borderId="59" xfId="0" applyFont="1" applyFill="1" applyBorder="1" applyAlignment="1" applyProtection="1">
      <alignment vertical="center" shrinkToFit="1"/>
      <protection locked="0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right" vertical="center"/>
    </xf>
    <xf numFmtId="182" fontId="3" fillId="4" borderId="48" xfId="0" applyNumberFormat="1" applyFont="1" applyFill="1" applyBorder="1" applyAlignment="1">
      <alignment vertical="center"/>
    </xf>
    <xf numFmtId="182" fontId="3" fillId="4" borderId="5" xfId="0" applyNumberFormat="1" applyFont="1" applyFill="1" applyBorder="1" applyAlignment="1">
      <alignment vertical="center"/>
    </xf>
    <xf numFmtId="182" fontId="3" fillId="4" borderId="49" xfId="0" applyNumberFormat="1" applyFont="1" applyFill="1" applyBorder="1" applyAlignment="1">
      <alignment vertical="center"/>
    </xf>
    <xf numFmtId="182" fontId="3" fillId="5" borderId="48" xfId="0" applyNumberFormat="1" applyFont="1" applyFill="1" applyBorder="1" applyAlignment="1">
      <alignment vertical="center"/>
    </xf>
    <xf numFmtId="182" fontId="3" fillId="5" borderId="5" xfId="0" applyNumberFormat="1" applyFont="1" applyFill="1" applyBorder="1" applyAlignment="1">
      <alignment vertical="center"/>
    </xf>
    <xf numFmtId="182" fontId="3" fillId="5" borderId="49" xfId="0" applyNumberFormat="1" applyFont="1" applyFill="1" applyBorder="1" applyAlignment="1">
      <alignment vertical="center"/>
    </xf>
    <xf numFmtId="182" fontId="3" fillId="5" borderId="10" xfId="0" applyNumberFormat="1" applyFont="1" applyFill="1" applyBorder="1" applyAlignment="1">
      <alignment vertical="center"/>
    </xf>
    <xf numFmtId="182" fontId="3" fillId="5" borderId="13" xfId="0" applyNumberFormat="1" applyFont="1" applyFill="1" applyBorder="1" applyAlignment="1">
      <alignment vertical="center"/>
    </xf>
    <xf numFmtId="182" fontId="3" fillId="5" borderId="36" xfId="0" applyNumberFormat="1" applyFont="1" applyFill="1" applyBorder="1" applyAlignment="1">
      <alignment vertical="center"/>
    </xf>
    <xf numFmtId="184" fontId="3" fillId="0" borderId="55" xfId="1" applyNumberFormat="1" applyFont="1" applyBorder="1" applyAlignment="1" applyProtection="1">
      <alignment vertical="center"/>
    </xf>
    <xf numFmtId="184" fontId="3" fillId="0" borderId="46" xfId="1" applyNumberFormat="1" applyFont="1" applyBorder="1" applyAlignment="1" applyProtection="1">
      <alignment vertical="center"/>
    </xf>
    <xf numFmtId="184" fontId="3" fillId="0" borderId="38" xfId="1" applyNumberFormat="1" applyFont="1" applyBorder="1" applyAlignment="1" applyProtection="1">
      <alignment vertical="center"/>
    </xf>
    <xf numFmtId="0" fontId="9" fillId="4" borderId="0" xfId="0" applyFont="1" applyFill="1" applyAlignment="1">
      <alignment horizontal="center" vertical="center"/>
    </xf>
    <xf numFmtId="57" fontId="20" fillId="0" borderId="0" xfId="0" applyNumberFormat="1" applyFont="1" applyAlignment="1">
      <alignment vertical="center"/>
    </xf>
    <xf numFmtId="0" fontId="3" fillId="6" borderId="29" xfId="1" applyNumberFormat="1" applyFont="1" applyFill="1" applyBorder="1" applyAlignment="1" applyProtection="1">
      <alignment horizontal="center" vertical="center" wrapText="1"/>
    </xf>
    <xf numFmtId="0" fontId="3" fillId="6" borderId="39" xfId="1" applyNumberFormat="1" applyFont="1" applyFill="1" applyBorder="1" applyAlignment="1" applyProtection="1">
      <alignment horizontal="center" shrinkToFit="1"/>
    </xf>
    <xf numFmtId="0" fontId="3" fillId="6" borderId="28" xfId="1" applyNumberFormat="1" applyFont="1" applyFill="1" applyBorder="1" applyAlignment="1" applyProtection="1">
      <alignment horizontal="center" wrapText="1"/>
    </xf>
    <xf numFmtId="0" fontId="3" fillId="6" borderId="1" xfId="1" applyNumberFormat="1" applyFont="1" applyFill="1" applyBorder="1" applyAlignment="1" applyProtection="1">
      <alignment horizontal="center" vertical="center"/>
    </xf>
    <xf numFmtId="0" fontId="3" fillId="6" borderId="1" xfId="1" applyNumberFormat="1" applyFont="1" applyFill="1" applyBorder="1" applyAlignment="1" applyProtection="1">
      <alignment horizontal="center" vertical="center" shrinkToFit="1"/>
    </xf>
    <xf numFmtId="0" fontId="3" fillId="6" borderId="8" xfId="1" applyNumberFormat="1" applyFont="1" applyFill="1" applyBorder="1" applyAlignment="1" applyProtection="1">
      <alignment horizontal="center" vertical="center" shrinkToFit="1"/>
    </xf>
    <xf numFmtId="0" fontId="3" fillId="6" borderId="1" xfId="1" applyNumberFormat="1" applyFont="1" applyFill="1" applyBorder="1" applyAlignment="1" applyProtection="1">
      <alignment horizontal="center" vertical="center" wrapText="1"/>
    </xf>
    <xf numFmtId="0" fontId="3" fillId="6" borderId="37" xfId="1" applyNumberFormat="1" applyFont="1" applyFill="1" applyBorder="1" applyAlignment="1" applyProtection="1">
      <alignment horizontal="center" vertical="center" shrinkToFit="1"/>
    </xf>
    <xf numFmtId="0" fontId="3" fillId="6" borderId="52" xfId="1" applyNumberFormat="1" applyFont="1" applyFill="1" applyBorder="1" applyAlignment="1" applyProtection="1">
      <alignment horizontal="center" vertical="center"/>
    </xf>
    <xf numFmtId="0" fontId="3" fillId="6" borderId="3" xfId="1" applyNumberFormat="1" applyFont="1" applyFill="1" applyBorder="1" applyAlignment="1" applyProtection="1">
      <alignment horizontal="center" vertical="center"/>
    </xf>
    <xf numFmtId="0" fontId="3" fillId="0" borderId="9" xfId="0" applyFont="1" applyBorder="1" applyAlignment="1">
      <alignment horizontal="left" vertical="center" indent="1"/>
    </xf>
    <xf numFmtId="0" fontId="3" fillId="7" borderId="31" xfId="0" applyFont="1" applyFill="1" applyBorder="1" applyAlignment="1">
      <alignment horizontal="center" vertical="center"/>
    </xf>
    <xf numFmtId="0" fontId="3" fillId="2" borderId="60" xfId="0" applyFont="1" applyFill="1" applyBorder="1" applyAlignment="1">
      <alignment horizontal="left" vertical="center"/>
    </xf>
    <xf numFmtId="0" fontId="3" fillId="2" borderId="19" xfId="0" applyFont="1" applyFill="1" applyBorder="1" applyAlignment="1">
      <alignment horizontal="left" vertical="center" shrinkToFit="1"/>
    </xf>
    <xf numFmtId="183" fontId="3" fillId="2" borderId="31" xfId="0" applyNumberFormat="1" applyFont="1" applyFill="1" applyBorder="1" applyAlignment="1" applyProtection="1">
      <alignment vertical="center"/>
      <protection locked="0"/>
    </xf>
    <xf numFmtId="183" fontId="3" fillId="5" borderId="31" xfId="0" applyNumberFormat="1" applyFont="1" applyFill="1" applyBorder="1" applyAlignment="1" applyProtection="1">
      <alignment vertical="center"/>
      <protection locked="0"/>
    </xf>
    <xf numFmtId="183" fontId="3" fillId="4" borderId="31" xfId="0" applyNumberFormat="1" applyFont="1" applyFill="1" applyBorder="1" applyAlignment="1" applyProtection="1">
      <alignment vertical="center"/>
      <protection locked="0"/>
    </xf>
    <xf numFmtId="183" fontId="3" fillId="5" borderId="10" xfId="0" applyNumberFormat="1" applyFont="1" applyFill="1" applyBorder="1" applyAlignment="1" applyProtection="1">
      <alignment vertical="center"/>
      <protection locked="0"/>
    </xf>
    <xf numFmtId="181" fontId="3" fillId="2" borderId="22" xfId="0" applyNumberFormat="1" applyFont="1" applyFill="1" applyBorder="1" applyAlignment="1" applyProtection="1">
      <alignment horizontal="center" vertical="center"/>
      <protection locked="0"/>
    </xf>
    <xf numFmtId="181" fontId="3" fillId="2" borderId="2" xfId="0" applyNumberFormat="1" applyFont="1" applyFill="1" applyBorder="1" applyAlignment="1" applyProtection="1">
      <alignment horizontal="center" vertical="center"/>
      <protection locked="0"/>
    </xf>
    <xf numFmtId="181" fontId="3" fillId="2" borderId="32" xfId="0" applyNumberFormat="1" applyFont="1" applyFill="1" applyBorder="1" applyAlignment="1" applyProtection="1">
      <alignment horizontal="center" vertical="center"/>
      <protection locked="0"/>
    </xf>
    <xf numFmtId="181" fontId="3" fillId="5" borderId="22" xfId="0" applyNumberFormat="1" applyFont="1" applyFill="1" applyBorder="1" applyAlignment="1" applyProtection="1">
      <alignment horizontal="center" vertical="center"/>
      <protection locked="0"/>
    </xf>
    <xf numFmtId="181" fontId="3" fillId="5" borderId="2" xfId="0" applyNumberFormat="1" applyFont="1" applyFill="1" applyBorder="1" applyAlignment="1" applyProtection="1">
      <alignment horizontal="center" vertical="center"/>
      <protection locked="0"/>
    </xf>
    <xf numFmtId="181" fontId="3" fillId="5" borderId="32" xfId="0" applyNumberFormat="1" applyFont="1" applyFill="1" applyBorder="1" applyAlignment="1" applyProtection="1">
      <alignment horizontal="center" vertical="center"/>
      <protection locked="0"/>
    </xf>
    <xf numFmtId="181" fontId="3" fillId="4" borderId="22" xfId="0" applyNumberFormat="1" applyFont="1" applyFill="1" applyBorder="1" applyAlignment="1" applyProtection="1">
      <alignment horizontal="center" vertical="center"/>
      <protection locked="0"/>
    </xf>
    <xf numFmtId="181" fontId="3" fillId="4" borderId="2" xfId="0" applyNumberFormat="1" applyFont="1" applyFill="1" applyBorder="1" applyAlignment="1" applyProtection="1">
      <alignment horizontal="center" vertical="center"/>
      <protection locked="0"/>
    </xf>
    <xf numFmtId="181" fontId="3" fillId="4" borderId="32" xfId="0" applyNumberFormat="1" applyFont="1" applyFill="1" applyBorder="1" applyAlignment="1" applyProtection="1">
      <alignment horizontal="center" vertical="center"/>
      <protection locked="0"/>
    </xf>
    <xf numFmtId="181" fontId="3" fillId="5" borderId="51" xfId="0" applyNumberFormat="1" applyFont="1" applyFill="1" applyBorder="1" applyAlignment="1" applyProtection="1">
      <alignment horizontal="center" vertical="center"/>
      <protection locked="0"/>
    </xf>
    <xf numFmtId="181" fontId="3" fillId="5" borderId="13" xfId="0" applyNumberFormat="1" applyFont="1" applyFill="1" applyBorder="1" applyAlignment="1" applyProtection="1">
      <alignment horizontal="center" vertical="center"/>
      <protection locked="0"/>
    </xf>
    <xf numFmtId="181" fontId="3" fillId="5" borderId="36" xfId="0" applyNumberFormat="1" applyFont="1" applyFill="1" applyBorder="1" applyAlignment="1" applyProtection="1">
      <alignment horizontal="center" vertical="center"/>
      <protection locked="0"/>
    </xf>
    <xf numFmtId="0" fontId="3" fillId="2" borderId="12" xfId="0" applyFont="1" applyFill="1" applyBorder="1" applyAlignment="1">
      <alignment horizontal="left" vertical="center" shrinkToFit="1"/>
    </xf>
    <xf numFmtId="0" fontId="3" fillId="2" borderId="20" xfId="0" applyFont="1" applyFill="1" applyBorder="1" applyAlignment="1">
      <alignment horizontal="left" vertical="center" shrinkToFit="1"/>
    </xf>
    <xf numFmtId="182" fontId="13" fillId="8" borderId="36" xfId="0" applyNumberFormat="1" applyFont="1" applyFill="1" applyBorder="1" applyAlignment="1" applyProtection="1">
      <alignment vertical="center"/>
      <protection locked="0"/>
    </xf>
    <xf numFmtId="0" fontId="3" fillId="11" borderId="18" xfId="0" applyFont="1" applyFill="1" applyBorder="1" applyAlignment="1">
      <alignment horizontal="left" vertical="center" indent="1"/>
    </xf>
    <xf numFmtId="0" fontId="3" fillId="13" borderId="12" xfId="0" applyFont="1" applyFill="1" applyBorder="1" applyAlignment="1">
      <alignment horizontal="left" vertical="center" indent="1"/>
    </xf>
    <xf numFmtId="182" fontId="13" fillId="8" borderId="29" xfId="0" applyNumberFormat="1" applyFont="1" applyFill="1" applyBorder="1" applyAlignment="1" applyProtection="1">
      <alignment vertical="center"/>
      <protection locked="0"/>
    </xf>
    <xf numFmtId="0" fontId="3" fillId="14" borderId="42" xfId="0" applyFont="1" applyFill="1" applyBorder="1" applyAlignment="1">
      <alignment horizontal="left" vertical="center" indent="1" shrinkToFit="1"/>
    </xf>
    <xf numFmtId="0" fontId="3" fillId="14" borderId="64" xfId="0" applyFont="1" applyFill="1" applyBorder="1" applyAlignment="1">
      <alignment horizontal="left" vertical="center" indent="1" shrinkToFit="1"/>
    </xf>
    <xf numFmtId="0" fontId="3" fillId="14" borderId="65" xfId="0" applyFont="1" applyFill="1" applyBorder="1" applyAlignment="1">
      <alignment horizontal="left" vertical="center" indent="1" shrinkToFit="1"/>
    </xf>
    <xf numFmtId="0" fontId="12" fillId="0" borderId="17" xfId="0" applyFont="1" applyBorder="1" applyAlignment="1">
      <alignment horizontal="center" vertical="center"/>
    </xf>
    <xf numFmtId="0" fontId="12" fillId="0" borderId="43" xfId="0" applyFont="1" applyBorder="1" applyAlignment="1">
      <alignment horizontal="center" vertical="center"/>
    </xf>
    <xf numFmtId="186" fontId="3" fillId="0" borderId="0" xfId="0" applyNumberFormat="1" applyFont="1" applyAlignment="1">
      <alignment horizontal="center" vertical="center"/>
    </xf>
    <xf numFmtId="179" fontId="6" fillId="4" borderId="2" xfId="0" applyNumberFormat="1" applyFont="1" applyFill="1" applyBorder="1" applyAlignment="1" applyProtection="1">
      <alignment vertical="center" wrapText="1" shrinkToFit="1"/>
      <protection locked="0"/>
    </xf>
    <xf numFmtId="179" fontId="6" fillId="5" borderId="2" xfId="0" applyNumberFormat="1" applyFont="1" applyFill="1" applyBorder="1" applyAlignment="1" applyProtection="1">
      <alignment vertical="center" wrapText="1" shrinkToFit="1"/>
      <protection locked="0"/>
    </xf>
    <xf numFmtId="179" fontId="6" fillId="5" borderId="13" xfId="0" applyNumberFormat="1" applyFont="1" applyFill="1" applyBorder="1" applyAlignment="1" applyProtection="1">
      <alignment vertical="center" wrapText="1" shrinkToFit="1"/>
      <protection locked="0"/>
    </xf>
    <xf numFmtId="0" fontId="24" fillId="0" borderId="0" xfId="0" applyFont="1" applyAlignment="1">
      <alignment horizontal="left" vertical="center"/>
    </xf>
    <xf numFmtId="0" fontId="6" fillId="5" borderId="2" xfId="0" applyFont="1" applyFill="1" applyBorder="1" applyAlignment="1" applyProtection="1">
      <alignment vertical="center" wrapText="1" shrinkToFit="1"/>
      <protection locked="0"/>
    </xf>
    <xf numFmtId="0" fontId="6" fillId="2" borderId="2" xfId="0" applyFont="1" applyFill="1" applyBorder="1" applyAlignment="1" applyProtection="1">
      <alignment vertical="center" wrapText="1" shrinkToFit="1"/>
      <protection locked="0"/>
    </xf>
    <xf numFmtId="182" fontId="13" fillId="8" borderId="30" xfId="0" applyNumberFormat="1" applyFont="1" applyFill="1" applyBorder="1" applyAlignment="1" applyProtection="1">
      <alignment vertical="center"/>
      <protection locked="0"/>
    </xf>
    <xf numFmtId="182" fontId="13" fillId="8" borderId="32" xfId="0" applyNumberFormat="1" applyFont="1" applyFill="1" applyBorder="1" applyAlignment="1" applyProtection="1">
      <alignment vertical="center"/>
      <protection locked="0"/>
    </xf>
    <xf numFmtId="182" fontId="13" fillId="8" borderId="37" xfId="0" applyNumberFormat="1" applyFont="1" applyFill="1" applyBorder="1" applyAlignment="1" applyProtection="1">
      <alignment vertical="center"/>
      <protection locked="0"/>
    </xf>
    <xf numFmtId="182" fontId="13" fillId="8" borderId="40" xfId="0" applyNumberFormat="1" applyFont="1" applyFill="1" applyBorder="1" applyAlignment="1" applyProtection="1">
      <alignment vertical="center"/>
      <protection locked="0"/>
    </xf>
    <xf numFmtId="182" fontId="13" fillId="8" borderId="38" xfId="0" applyNumberFormat="1" applyFont="1" applyFill="1" applyBorder="1" applyAlignment="1" applyProtection="1">
      <alignment vertical="center"/>
      <protection locked="0"/>
    </xf>
    <xf numFmtId="182" fontId="13" fillId="8" borderId="29" xfId="0" applyNumberFormat="1" applyFont="1" applyFill="1" applyBorder="1" applyAlignment="1">
      <alignment vertical="center"/>
    </xf>
    <xf numFmtId="182" fontId="13" fillId="8" borderId="30" xfId="0" applyNumberFormat="1" applyFont="1" applyFill="1" applyBorder="1" applyAlignment="1">
      <alignment vertical="center"/>
    </xf>
    <xf numFmtId="182" fontId="13" fillId="8" borderId="36" xfId="0" applyNumberFormat="1" applyFont="1" applyFill="1" applyBorder="1" applyAlignment="1">
      <alignment vertical="center"/>
    </xf>
    <xf numFmtId="182" fontId="13" fillId="8" borderId="47" xfId="0" applyNumberFormat="1" applyFont="1" applyFill="1" applyBorder="1" applyAlignment="1" applyProtection="1">
      <alignment vertical="center"/>
      <protection locked="0"/>
    </xf>
    <xf numFmtId="0" fontId="3" fillId="13" borderId="16" xfId="0" applyFont="1" applyFill="1" applyBorder="1" applyAlignment="1">
      <alignment horizontal="left" vertical="center" indent="1"/>
    </xf>
    <xf numFmtId="182" fontId="13" fillId="0" borderId="36" xfId="0" applyNumberFormat="1" applyFont="1" applyBorder="1" applyAlignment="1" applyProtection="1">
      <alignment vertical="center"/>
      <protection locked="0"/>
    </xf>
    <xf numFmtId="182" fontId="13" fillId="8" borderId="12" xfId="0" applyNumberFormat="1" applyFont="1" applyFill="1" applyBorder="1" applyAlignment="1">
      <alignment vertical="center"/>
    </xf>
    <xf numFmtId="182" fontId="13" fillId="8" borderId="11" xfId="0" applyNumberFormat="1" applyFont="1" applyFill="1" applyBorder="1" applyAlignment="1">
      <alignment vertical="center"/>
    </xf>
    <xf numFmtId="182" fontId="13" fillId="8" borderId="16" xfId="0" applyNumberFormat="1" applyFont="1" applyFill="1" applyBorder="1" applyAlignment="1">
      <alignment vertical="center"/>
    </xf>
    <xf numFmtId="187" fontId="3" fillId="0" borderId="0" xfId="0" applyNumberFormat="1" applyFont="1" applyAlignment="1">
      <alignment horizontal="center" shrinkToFit="1"/>
    </xf>
    <xf numFmtId="0" fontId="6" fillId="0" borderId="0" xfId="0" applyFont="1" applyAlignment="1">
      <alignment horizontal="left"/>
    </xf>
    <xf numFmtId="0" fontId="3" fillId="6" borderId="47" xfId="1" applyNumberFormat="1" applyFont="1" applyFill="1" applyBorder="1" applyAlignment="1" applyProtection="1">
      <alignment horizontal="center" vertical="center"/>
    </xf>
    <xf numFmtId="0" fontId="3" fillId="6" borderId="37" xfId="1" applyNumberFormat="1" applyFont="1" applyFill="1" applyBorder="1" applyAlignment="1" applyProtection="1">
      <alignment horizontal="center" vertical="center"/>
    </xf>
    <xf numFmtId="0" fontId="3" fillId="6" borderId="45" xfId="1" applyNumberFormat="1" applyFont="1" applyFill="1" applyBorder="1" applyAlignment="1" applyProtection="1">
      <alignment horizontal="center" vertical="center" wrapText="1"/>
    </xf>
    <xf numFmtId="0" fontId="3" fillId="6" borderId="7" xfId="1" applyNumberFormat="1" applyFont="1" applyFill="1" applyBorder="1" applyAlignment="1" applyProtection="1">
      <alignment horizontal="center" vertical="center" wrapText="1"/>
    </xf>
    <xf numFmtId="0" fontId="3" fillId="6" borderId="27" xfId="1" applyNumberFormat="1" applyFont="1" applyFill="1" applyBorder="1" applyAlignment="1" applyProtection="1">
      <alignment horizontal="center" vertical="center" wrapText="1"/>
    </xf>
    <xf numFmtId="0" fontId="3" fillId="6" borderId="1" xfId="1" applyNumberFormat="1" applyFont="1" applyFill="1" applyBorder="1" applyAlignment="1" applyProtection="1">
      <alignment horizontal="center" vertical="center" wrapText="1"/>
    </xf>
    <xf numFmtId="0" fontId="3" fillId="6" borderId="29" xfId="1" applyNumberFormat="1" applyFont="1" applyFill="1" applyBorder="1" applyAlignment="1" applyProtection="1">
      <alignment horizontal="center" vertical="center" wrapText="1"/>
    </xf>
    <xf numFmtId="0" fontId="3" fillId="6" borderId="30" xfId="1" applyNumberFormat="1" applyFont="1" applyFill="1" applyBorder="1" applyAlignment="1" applyProtection="1">
      <alignment horizontal="center" vertical="center" wrapText="1"/>
    </xf>
    <xf numFmtId="0" fontId="3" fillId="0" borderId="33" xfId="0" applyFont="1" applyBorder="1" applyAlignment="1" applyProtection="1">
      <alignment horizontal="center" vertical="center"/>
      <protection locked="0"/>
    </xf>
    <xf numFmtId="0" fontId="3" fillId="0" borderId="34" xfId="0" applyFont="1" applyBorder="1" applyAlignment="1" applyProtection="1">
      <alignment horizontal="center" vertical="center"/>
      <protection locked="0"/>
    </xf>
    <xf numFmtId="0" fontId="3" fillId="6" borderId="9" xfId="1" applyNumberFormat="1" applyFont="1" applyFill="1" applyBorder="1" applyAlignment="1" applyProtection="1">
      <alignment horizontal="center" vertical="center" wrapText="1"/>
    </xf>
    <xf numFmtId="0" fontId="3" fillId="6" borderId="8" xfId="1" applyNumberFormat="1" applyFont="1" applyFill="1" applyBorder="1" applyAlignment="1" applyProtection="1">
      <alignment horizontal="center" vertical="center" wrapText="1"/>
    </xf>
    <xf numFmtId="0" fontId="3" fillId="6" borderId="27" xfId="1" applyNumberFormat="1" applyFont="1" applyFill="1" applyBorder="1" applyAlignment="1" applyProtection="1">
      <alignment horizontal="center" vertical="center" shrinkToFit="1"/>
    </xf>
    <xf numFmtId="0" fontId="3" fillId="6" borderId="27" xfId="1" applyNumberFormat="1" applyFont="1" applyFill="1" applyBorder="1" applyAlignment="1" applyProtection="1">
      <alignment horizontal="center" vertical="center"/>
    </xf>
    <xf numFmtId="0" fontId="3" fillId="6" borderId="1" xfId="1" applyNumberFormat="1" applyFont="1" applyFill="1" applyBorder="1" applyAlignment="1" applyProtection="1">
      <alignment horizontal="center" vertical="center"/>
    </xf>
    <xf numFmtId="0" fontId="3" fillId="6" borderId="57" xfId="1" applyNumberFormat="1" applyFont="1" applyFill="1" applyBorder="1" applyAlignment="1" applyProtection="1">
      <alignment horizontal="center" vertical="center"/>
    </xf>
    <xf numFmtId="0" fontId="3" fillId="6" borderId="4" xfId="1" applyNumberFormat="1" applyFont="1" applyFill="1" applyBorder="1" applyAlignment="1" applyProtection="1">
      <alignment horizontal="center" vertical="center"/>
    </xf>
    <xf numFmtId="0" fontId="3" fillId="6" borderId="42" xfId="1" applyNumberFormat="1" applyFont="1" applyFill="1" applyBorder="1" applyAlignment="1" applyProtection="1">
      <alignment horizontal="center" vertical="center" wrapText="1"/>
    </xf>
    <xf numFmtId="0" fontId="3" fillId="6" borderId="44" xfId="1" applyNumberFormat="1" applyFont="1" applyFill="1" applyBorder="1" applyAlignment="1" applyProtection="1">
      <alignment horizontal="center" vertical="center" wrapText="1"/>
    </xf>
    <xf numFmtId="185" fontId="10" fillId="0" borderId="0" xfId="0" applyNumberFormat="1" applyFont="1" applyAlignment="1">
      <alignment horizontal="center"/>
    </xf>
    <xf numFmtId="57" fontId="18" fillId="0" borderId="0" xfId="0" applyNumberFormat="1" applyFont="1" applyAlignment="1">
      <alignment horizontal="left" vertical="center"/>
    </xf>
    <xf numFmtId="57" fontId="20" fillId="4" borderId="0" xfId="0" applyNumberFormat="1" applyFont="1" applyFill="1" applyAlignment="1">
      <alignment horizontal="center" vertical="center"/>
    </xf>
    <xf numFmtId="57" fontId="20" fillId="5" borderId="0" xfId="0" applyNumberFormat="1" applyFont="1" applyFill="1" applyAlignment="1">
      <alignment vertical="center"/>
    </xf>
    <xf numFmtId="180" fontId="7" fillId="0" borderId="24" xfId="0" applyNumberFormat="1" applyFont="1" applyBorder="1" applyAlignment="1">
      <alignment horizontal="right" vertical="center" shrinkToFit="1"/>
    </xf>
    <xf numFmtId="41" fontId="7" fillId="0" borderId="25" xfId="0" applyNumberFormat="1" applyFont="1" applyBorder="1" applyAlignment="1">
      <alignment horizontal="center" vertical="center" shrinkToFit="1"/>
    </xf>
    <xf numFmtId="57" fontId="10" fillId="0" borderId="0" xfId="0" applyNumberFormat="1" applyFont="1" applyAlignment="1">
      <alignment horizontal="right" vertical="center"/>
    </xf>
    <xf numFmtId="57" fontId="18" fillId="0" borderId="61" xfId="0" applyNumberFormat="1" applyFont="1" applyBorder="1" applyAlignment="1">
      <alignment horizontal="left" vertical="center"/>
    </xf>
    <xf numFmtId="57" fontId="18" fillId="0" borderId="62" xfId="0" applyNumberFormat="1" applyFont="1" applyBorder="1" applyAlignment="1">
      <alignment horizontal="left" vertical="center"/>
    </xf>
    <xf numFmtId="57" fontId="18" fillId="0" borderId="63" xfId="0" applyNumberFormat="1" applyFont="1" applyBorder="1" applyAlignment="1">
      <alignment horizontal="left" vertical="center"/>
    </xf>
    <xf numFmtId="1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right" vertical="center"/>
    </xf>
  </cellXfs>
  <cellStyles count="5">
    <cellStyle name="桁区切り" xfId="1" builtinId="6"/>
    <cellStyle name="桁区切り 2" xfId="2" xr:uid="{00000000-0005-0000-0000-000001000000}"/>
    <cellStyle name="標準" xfId="0" builtinId="0"/>
    <cellStyle name="標準 2" xfId="3" xr:uid="{00000000-0005-0000-0000-000003000000}"/>
    <cellStyle name="標準 3" xfId="4" xr:uid="{00000000-0005-0000-0000-000004000000}"/>
  </cellStyles>
  <dxfs count="66">
    <dxf>
      <numFmt numFmtId="188" formatCode="&quot;R1.&quot;m\.d"/>
    </dxf>
    <dxf>
      <numFmt numFmtId="188" formatCode="&quot;R1.&quot;m\.d"/>
    </dxf>
    <dxf>
      <numFmt numFmtId="179" formatCode="&quot;外&quot;###&quot;筆&quot;"/>
    </dxf>
    <dxf>
      <numFmt numFmtId="189" formatCode="&quot;の一部&quot;"/>
    </dxf>
    <dxf>
      <numFmt numFmtId="179" formatCode="&quot;外&quot;###&quot;筆&quot;"/>
    </dxf>
    <dxf>
      <numFmt numFmtId="189" formatCode="&quot;の一部&quot;"/>
    </dxf>
    <dxf>
      <numFmt numFmtId="188" formatCode="&quot;R1.&quot;m\.d"/>
    </dxf>
    <dxf>
      <numFmt numFmtId="188" formatCode="&quot;R1.&quot;m\.d"/>
    </dxf>
    <dxf>
      <numFmt numFmtId="188" formatCode="&quot;R1.&quot;m\.d"/>
    </dxf>
    <dxf>
      <numFmt numFmtId="188" formatCode="&quot;R1.&quot;m\.d"/>
    </dxf>
    <dxf>
      <numFmt numFmtId="188" formatCode="&quot;R1.&quot;m\.d"/>
    </dxf>
    <dxf>
      <numFmt numFmtId="196" formatCode="&quot;外7筆の各一部&quot;"/>
    </dxf>
    <dxf>
      <numFmt numFmtId="195" formatCode="&quot;外6筆の各一部&quot;"/>
    </dxf>
    <dxf>
      <numFmt numFmtId="194" formatCode="&quot;外5筆の各一部&quot;"/>
    </dxf>
    <dxf>
      <numFmt numFmtId="193" formatCode="&quot;外4筆の各一部&quot;"/>
    </dxf>
    <dxf>
      <numFmt numFmtId="192" formatCode="&quot;外3筆の各一部&quot;"/>
    </dxf>
    <dxf>
      <numFmt numFmtId="198" formatCode="&quot;外9筆の各一部&quot;"/>
    </dxf>
    <dxf>
      <numFmt numFmtId="190" formatCode="&quot;外1筆の各一部&quot;"/>
    </dxf>
    <dxf>
      <numFmt numFmtId="189" formatCode="&quot;の一部&quot;"/>
    </dxf>
    <dxf>
      <numFmt numFmtId="179" formatCode="&quot;外&quot;###&quot;筆&quot;"/>
    </dxf>
    <dxf>
      <numFmt numFmtId="191" formatCode="&quot;外2筆の各一部&quot;"/>
    </dxf>
    <dxf>
      <numFmt numFmtId="197" formatCode="&quot;外8筆の各一部&quot;"/>
    </dxf>
    <dxf>
      <numFmt numFmtId="198" formatCode="&quot;外9筆の各一部&quot;"/>
    </dxf>
    <dxf>
      <numFmt numFmtId="197" formatCode="&quot;外8筆の各一部&quot;"/>
    </dxf>
    <dxf>
      <numFmt numFmtId="195" formatCode="&quot;外6筆の各一部&quot;"/>
    </dxf>
    <dxf>
      <numFmt numFmtId="194" formatCode="&quot;外5筆の各一部&quot;"/>
    </dxf>
    <dxf>
      <numFmt numFmtId="193" formatCode="&quot;外4筆の各一部&quot;"/>
    </dxf>
    <dxf>
      <numFmt numFmtId="192" formatCode="&quot;外3筆の各一部&quot;"/>
    </dxf>
    <dxf>
      <numFmt numFmtId="191" formatCode="&quot;外2筆の各一部&quot;"/>
    </dxf>
    <dxf>
      <numFmt numFmtId="190" formatCode="&quot;外1筆の各一部&quot;"/>
    </dxf>
    <dxf>
      <numFmt numFmtId="189" formatCode="&quot;の一部&quot;"/>
    </dxf>
    <dxf>
      <numFmt numFmtId="179" formatCode="&quot;外&quot;###&quot;筆&quot;"/>
    </dxf>
    <dxf>
      <numFmt numFmtId="196" formatCode="&quot;外7筆の各一部&quot;"/>
    </dxf>
    <dxf>
      <numFmt numFmtId="190" formatCode="&quot;外1筆の各一部&quot;"/>
    </dxf>
    <dxf>
      <numFmt numFmtId="191" formatCode="&quot;外2筆の各一部&quot;"/>
    </dxf>
    <dxf>
      <numFmt numFmtId="192" formatCode="&quot;外3筆の各一部&quot;"/>
    </dxf>
    <dxf>
      <numFmt numFmtId="193" formatCode="&quot;外4筆の各一部&quot;"/>
    </dxf>
    <dxf>
      <numFmt numFmtId="194" formatCode="&quot;外5筆の各一部&quot;"/>
    </dxf>
    <dxf>
      <numFmt numFmtId="195" formatCode="&quot;外6筆の各一部&quot;"/>
    </dxf>
    <dxf>
      <numFmt numFmtId="196" formatCode="&quot;外7筆の各一部&quot;"/>
    </dxf>
    <dxf>
      <numFmt numFmtId="197" formatCode="&quot;外8筆の各一部&quot;"/>
    </dxf>
    <dxf>
      <numFmt numFmtId="198" formatCode="&quot;外9筆の各一部&quot;"/>
    </dxf>
    <dxf>
      <numFmt numFmtId="179" formatCode="&quot;外&quot;###&quot;筆&quot;"/>
    </dxf>
    <dxf>
      <numFmt numFmtId="189" formatCode="&quot;の一部&quot;"/>
    </dxf>
    <dxf>
      <numFmt numFmtId="196" formatCode="&quot;外7筆の各一部&quot;"/>
    </dxf>
    <dxf>
      <numFmt numFmtId="195" formatCode="&quot;外6筆の各一部&quot;"/>
    </dxf>
    <dxf>
      <numFmt numFmtId="194" formatCode="&quot;外5筆の各一部&quot;"/>
    </dxf>
    <dxf>
      <numFmt numFmtId="193" formatCode="&quot;外4筆の各一部&quot;"/>
    </dxf>
    <dxf>
      <numFmt numFmtId="192" formatCode="&quot;外3筆の各一部&quot;"/>
    </dxf>
    <dxf>
      <numFmt numFmtId="191" formatCode="&quot;外2筆の各一部&quot;"/>
    </dxf>
    <dxf>
      <numFmt numFmtId="190" formatCode="&quot;外1筆の各一部&quot;"/>
    </dxf>
    <dxf>
      <numFmt numFmtId="179" formatCode="&quot;外&quot;###&quot;筆&quot;"/>
    </dxf>
    <dxf>
      <numFmt numFmtId="189" formatCode="&quot;の一部&quot;"/>
    </dxf>
    <dxf>
      <numFmt numFmtId="197" formatCode="&quot;外8筆の各一部&quot;"/>
    </dxf>
    <dxf>
      <numFmt numFmtId="198" formatCode="&quot;外9筆の各一部&quot;"/>
    </dxf>
    <dxf>
      <numFmt numFmtId="193" formatCode="&quot;外4筆の各一部&quot;"/>
    </dxf>
    <dxf>
      <numFmt numFmtId="198" formatCode="&quot;外9筆の各一部&quot;"/>
    </dxf>
    <dxf>
      <numFmt numFmtId="197" formatCode="&quot;外8筆の各一部&quot;"/>
    </dxf>
    <dxf>
      <numFmt numFmtId="196" formatCode="&quot;外7筆の各一部&quot;"/>
    </dxf>
    <dxf>
      <numFmt numFmtId="195" formatCode="&quot;外6筆の各一部&quot;"/>
    </dxf>
    <dxf>
      <numFmt numFmtId="194" formatCode="&quot;外5筆の各一部&quot;"/>
    </dxf>
    <dxf>
      <numFmt numFmtId="192" formatCode="&quot;外3筆の各一部&quot;"/>
    </dxf>
    <dxf>
      <numFmt numFmtId="191" formatCode="&quot;外2筆の各一部&quot;"/>
    </dxf>
    <dxf>
      <numFmt numFmtId="190" formatCode="&quot;外1筆の各一部&quot;"/>
    </dxf>
    <dxf>
      <numFmt numFmtId="189" formatCode="&quot;の一部&quot;"/>
    </dxf>
    <dxf>
      <numFmt numFmtId="179" formatCode="&quot;外&quot;###&quot;筆&quot;"/>
    </dxf>
  </dxfs>
  <tableStyles count="0" defaultTableStyle="TableStyleMedium2" defaultPivotStyle="PivotStyleLight16"/>
  <colors>
    <mruColors>
      <color rgb="FFFFCC99"/>
      <color rgb="FFFFFF99"/>
      <color rgb="FFDAEEF3"/>
      <color rgb="FFCCFFCC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561975</xdr:colOff>
      <xdr:row>38</xdr:row>
      <xdr:rowOff>0</xdr:rowOff>
    </xdr:from>
    <xdr:ext cx="5200650" cy="264560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561975" y="13382625"/>
          <a:ext cx="52006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561975</xdr:colOff>
      <xdr:row>39</xdr:row>
      <xdr:rowOff>0</xdr:rowOff>
    </xdr:from>
    <xdr:ext cx="5200650" cy="26456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666750" y="14944725"/>
          <a:ext cx="52006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1103001\&#20849;&#26377;&#12501;&#12457;&#12523;&#12480;\&#35506;&#12501;&#12457;&#12523;&#12480;\&#19979;&#27700;&#36947;&#35506;\13&#26222;&#21450;&#20418;\10_&#25490;&#27700;&#35373;&#20633;&#38306;&#20418;\21_&#26908;&#26619;&#30058;&#21495;&#31807;\R07&#24180;&#24230;&#12414;&#12377;\R07_&#26376;&#27425;&#27096;&#24335;&#12411;&#12363;\&#25913;&#33391;&#20316;&#26989;&#20013;\R07.6~_&#26908;&#26619;&#28168;&#30058;&#21495;&#31807;_&#26376;&#27425;&#27096;&#24335;_test.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工事一覧"/>
      <sheetName val="工事費入力"/>
      <sheetName val="自費等金抜"/>
      <sheetName val="月全体集計"/>
      <sheetName val="仕分用PT"/>
      <sheetName val="業者別内訳"/>
      <sheetName val="業者別印刷"/>
      <sheetName val="ﾊﾟﾗﾒｰﾀ"/>
      <sheetName val="検査調書"/>
      <sheetName val="単価マスタ"/>
      <sheetName val="町名マスタ"/>
      <sheetName val="指定店マスタ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B1:T77"/>
  <sheetViews>
    <sheetView tabSelected="1" view="pageBreakPreview" zoomScale="90" zoomScaleNormal="90" zoomScaleSheetLayoutView="90" workbookViewId="0">
      <selection activeCell="I9" sqref="I9"/>
    </sheetView>
  </sheetViews>
  <sheetFormatPr defaultColWidth="9" defaultRowHeight="12" customHeight="1"/>
  <cols>
    <col min="1" max="1" width="1.33203125" style="1" customWidth="1"/>
    <col min="2" max="2" width="11.44140625" style="1" customWidth="1"/>
    <col min="3" max="3" width="21.6640625" style="1" customWidth="1"/>
    <col min="4" max="4" width="6.77734375" style="1" customWidth="1"/>
    <col min="5" max="5" width="6.77734375" style="5" customWidth="1"/>
    <col min="6" max="7" width="6.77734375" style="1" customWidth="1"/>
    <col min="8" max="8" width="15.77734375" style="1" customWidth="1"/>
    <col min="9" max="9" width="19" style="1" customWidth="1"/>
    <col min="10" max="10" width="11" style="145" customWidth="1"/>
    <col min="11" max="11" width="7.6640625" style="4" customWidth="1"/>
    <col min="12" max="12" width="11" style="5" customWidth="1"/>
    <col min="13" max="15" width="12" style="1" customWidth="1"/>
    <col min="16" max="18" width="9.33203125" style="3" customWidth="1"/>
    <col min="19" max="19" width="2.88671875" style="3" customWidth="1"/>
    <col min="20" max="20" width="17" style="1" customWidth="1"/>
    <col min="21" max="16384" width="9" style="1"/>
  </cols>
  <sheetData>
    <row r="1" spans="2:20" ht="28.5" customHeight="1">
      <c r="B1" s="36"/>
      <c r="C1" s="36"/>
      <c r="D1" s="36"/>
      <c r="E1" s="37"/>
      <c r="F1" s="36"/>
      <c r="G1" s="36"/>
      <c r="H1" s="36"/>
      <c r="I1" s="47"/>
      <c r="J1" s="139"/>
      <c r="K1" s="47"/>
      <c r="L1" s="139"/>
      <c r="M1" s="47"/>
      <c r="N1" s="47"/>
      <c r="P1" s="267" t="s">
        <v>332</v>
      </c>
      <c r="Q1" s="267"/>
      <c r="R1" s="267"/>
      <c r="S1" s="50"/>
      <c r="T1" s="229" t="s">
        <v>361</v>
      </c>
    </row>
    <row r="2" spans="2:20" ht="29.25" customHeight="1">
      <c r="B2" s="51"/>
      <c r="C2" s="51"/>
      <c r="D2" s="51"/>
      <c r="E2" s="51"/>
      <c r="F2" s="51"/>
      <c r="G2" s="51"/>
      <c r="H2" s="51"/>
      <c r="I2" s="51"/>
      <c r="J2" s="169" t="s">
        <v>221</v>
      </c>
      <c r="K2" s="182"/>
      <c r="L2" s="168" t="s">
        <v>222</v>
      </c>
      <c r="M2" s="51"/>
      <c r="N2" s="51"/>
      <c r="O2" s="51"/>
      <c r="P2" s="51"/>
      <c r="Q2" s="51"/>
      <c r="R2" s="51"/>
      <c r="S2" s="51"/>
    </row>
    <row r="3" spans="2:20" ht="27" customHeight="1">
      <c r="B3" s="36"/>
      <c r="C3" s="36"/>
      <c r="D3" s="36"/>
      <c r="E3" s="36"/>
      <c r="F3" s="36"/>
      <c r="G3" s="36"/>
      <c r="H3" s="36"/>
      <c r="I3" s="36"/>
      <c r="J3" s="37"/>
      <c r="K3" s="36"/>
      <c r="L3" s="37"/>
      <c r="M3" s="36"/>
      <c r="N3" s="36"/>
      <c r="O3" s="36"/>
      <c r="P3" s="36"/>
      <c r="Q3" s="36"/>
      <c r="R3" s="36"/>
      <c r="S3" s="36"/>
    </row>
    <row r="4" spans="2:20" ht="27" customHeight="1">
      <c r="B4" s="183" t="s">
        <v>40</v>
      </c>
      <c r="C4" s="38"/>
      <c r="D4" s="38"/>
      <c r="E4" s="38"/>
      <c r="F4" s="38"/>
      <c r="G4" s="38"/>
      <c r="H4" s="38"/>
      <c r="I4" s="273" t="s">
        <v>220</v>
      </c>
      <c r="J4" s="273"/>
      <c r="K4" s="269"/>
      <c r="L4" s="269"/>
      <c r="M4" s="269"/>
      <c r="N4" s="269"/>
      <c r="O4" s="269"/>
      <c r="P4" s="269"/>
      <c r="Q4" s="269"/>
      <c r="R4" s="38"/>
      <c r="S4" s="38"/>
    </row>
    <row r="5" spans="2:20" ht="27" customHeight="1">
      <c r="B5" s="44"/>
      <c r="C5" s="44"/>
      <c r="D5" s="44"/>
      <c r="E5" s="44"/>
      <c r="F5" s="44"/>
      <c r="G5" s="44"/>
      <c r="H5" s="38"/>
      <c r="I5" s="44"/>
      <c r="J5" s="142"/>
      <c r="K5" s="270"/>
      <c r="L5" s="270"/>
      <c r="M5" s="270"/>
      <c r="N5" s="270"/>
      <c r="O5" s="270"/>
      <c r="P5" s="270"/>
      <c r="Q5" s="270"/>
      <c r="R5" s="44"/>
      <c r="S5" s="44"/>
    </row>
    <row r="6" spans="2:20" ht="15" customHeight="1">
      <c r="B6" s="44"/>
      <c r="C6" s="44"/>
      <c r="D6" s="44"/>
      <c r="E6" s="44"/>
      <c r="F6" s="44"/>
      <c r="G6" s="44"/>
      <c r="H6" s="38"/>
      <c r="I6" s="44"/>
      <c r="J6" s="142"/>
      <c r="K6" s="38"/>
      <c r="L6" s="38"/>
      <c r="M6" s="38"/>
      <c r="N6" s="38"/>
      <c r="O6" s="38"/>
      <c r="P6" s="38"/>
      <c r="Q6" s="38"/>
      <c r="R6" s="44"/>
      <c r="S6" s="44"/>
    </row>
    <row r="7" spans="2:20" ht="29.25" customHeight="1">
      <c r="C7" s="268" t="str">
        <f>+"　公共汚水ます等設置工事（令和８年度単価契約）の "&amp;K2&amp;" 月分の完了実績につきまして、下記のとおり報告いたします。"</f>
        <v>　公共汚水ます等設置工事（令和８年度単価契約）の  月分の完了実績につきまして、下記のとおり報告いたします。</v>
      </c>
      <c r="D7" s="268"/>
      <c r="E7" s="268"/>
      <c r="F7" s="268"/>
      <c r="G7" s="268"/>
      <c r="H7" s="268"/>
      <c r="I7" s="268"/>
      <c r="J7" s="268"/>
      <c r="K7" s="268"/>
      <c r="L7" s="268"/>
      <c r="M7" s="268"/>
      <c r="N7" s="268"/>
      <c r="O7" s="268"/>
      <c r="P7" s="268"/>
      <c r="Q7" s="52"/>
      <c r="R7" s="52"/>
      <c r="S7" s="52"/>
      <c r="T7" s="225"/>
    </row>
    <row r="8" spans="2:20" ht="15" customHeight="1">
      <c r="B8" s="52"/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</row>
    <row r="9" spans="2:20" ht="22.5" customHeight="1" thickBot="1">
      <c r="B9" s="38"/>
      <c r="C9" s="39" t="s">
        <v>41</v>
      </c>
      <c r="D9" s="271">
        <f>O25+O38+O51+O64+O77</f>
        <v>0</v>
      </c>
      <c r="E9" s="271"/>
      <c r="F9" s="271"/>
      <c r="G9" s="40" t="s">
        <v>34</v>
      </c>
      <c r="H9" s="38"/>
      <c r="I9" s="41"/>
      <c r="J9" s="140"/>
      <c r="K9" s="41"/>
      <c r="L9" s="140"/>
      <c r="M9" s="41"/>
      <c r="N9" s="41"/>
      <c r="O9" s="41"/>
      <c r="P9" s="38"/>
      <c r="Q9" s="38"/>
      <c r="R9" s="38"/>
      <c r="S9" s="38"/>
    </row>
    <row r="10" spans="2:20" ht="22.5" customHeight="1" thickTop="1" thickBot="1">
      <c r="B10" s="38"/>
      <c r="C10" s="42" t="s">
        <v>42</v>
      </c>
      <c r="D10" s="272">
        <f>D9*0.1</f>
        <v>0</v>
      </c>
      <c r="E10" s="272"/>
      <c r="F10" s="272"/>
      <c r="G10" s="43" t="s">
        <v>34</v>
      </c>
      <c r="H10" s="38"/>
      <c r="I10" s="38"/>
      <c r="J10" s="141"/>
      <c r="K10" s="38"/>
      <c r="L10" s="141"/>
      <c r="M10" s="38"/>
      <c r="N10" s="38"/>
      <c r="O10" s="38"/>
      <c r="P10" s="38"/>
      <c r="Q10" s="38"/>
      <c r="R10" s="38"/>
      <c r="S10" s="38"/>
    </row>
    <row r="11" spans="2:20" ht="22.5" customHeight="1" thickTop="1" thickBot="1">
      <c r="B11" s="38"/>
      <c r="C11" s="42" t="s">
        <v>43</v>
      </c>
      <c r="D11" s="272">
        <f>SUM(D9:F10)</f>
        <v>0</v>
      </c>
      <c r="E11" s="272"/>
      <c r="F11" s="272"/>
      <c r="G11" s="43" t="s">
        <v>34</v>
      </c>
      <c r="H11" s="38"/>
      <c r="I11" s="38"/>
      <c r="J11" s="141"/>
      <c r="K11" s="38"/>
      <c r="L11" s="141"/>
      <c r="M11" s="38"/>
      <c r="N11" s="38"/>
      <c r="O11" s="38"/>
      <c r="P11" s="38"/>
      <c r="Q11" s="38"/>
      <c r="R11" s="38"/>
      <c r="S11" s="38"/>
    </row>
    <row r="12" spans="2:20" ht="17.25" customHeight="1" thickTop="1" thickBot="1">
      <c r="B12" s="44"/>
      <c r="C12" s="45"/>
      <c r="D12" s="45"/>
      <c r="E12" s="45"/>
      <c r="F12" s="45"/>
      <c r="G12" s="46"/>
      <c r="H12" s="38"/>
      <c r="I12" s="38"/>
      <c r="J12" s="141"/>
      <c r="K12" s="38"/>
      <c r="L12" s="141"/>
      <c r="M12" s="38"/>
      <c r="N12" s="38"/>
      <c r="O12" s="38"/>
      <c r="P12" s="44"/>
      <c r="Q12" s="44"/>
      <c r="R12" s="44"/>
      <c r="S12" s="44"/>
    </row>
    <row r="13" spans="2:20" s="2" customFormat="1" ht="17.25" customHeight="1">
      <c r="B13" s="258" t="s">
        <v>17</v>
      </c>
      <c r="C13" s="260" t="s">
        <v>223</v>
      </c>
      <c r="D13" s="260"/>
      <c r="E13" s="260"/>
      <c r="F13" s="260"/>
      <c r="G13" s="260"/>
      <c r="H13" s="261" t="s">
        <v>18</v>
      </c>
      <c r="I13" s="263" t="s">
        <v>39</v>
      </c>
      <c r="J13" s="265" t="s">
        <v>33</v>
      </c>
      <c r="K13" s="266"/>
      <c r="L13" s="184" t="s">
        <v>15</v>
      </c>
      <c r="M13" s="185" t="s">
        <v>227</v>
      </c>
      <c r="N13" s="186" t="s">
        <v>219</v>
      </c>
      <c r="O13" s="248" t="s">
        <v>226</v>
      </c>
      <c r="P13" s="250" t="s">
        <v>45</v>
      </c>
      <c r="Q13" s="252" t="s">
        <v>36</v>
      </c>
      <c r="R13" s="254" t="s">
        <v>16</v>
      </c>
      <c r="S13" s="53"/>
    </row>
    <row r="14" spans="2:20" s="2" customFormat="1" ht="17.25" customHeight="1">
      <c r="B14" s="259"/>
      <c r="C14" s="187" t="s">
        <v>0</v>
      </c>
      <c r="D14" s="187" t="s">
        <v>19</v>
      </c>
      <c r="E14" s="188" t="s">
        <v>20</v>
      </c>
      <c r="F14" s="187" t="s">
        <v>21</v>
      </c>
      <c r="G14" s="187" t="s">
        <v>22</v>
      </c>
      <c r="H14" s="262"/>
      <c r="I14" s="264"/>
      <c r="J14" s="189" t="s">
        <v>38</v>
      </c>
      <c r="K14" s="190" t="s">
        <v>37</v>
      </c>
      <c r="L14" s="191" t="s">
        <v>38</v>
      </c>
      <c r="M14" s="192" t="s">
        <v>224</v>
      </c>
      <c r="N14" s="193" t="s">
        <v>225</v>
      </c>
      <c r="O14" s="249"/>
      <c r="P14" s="251"/>
      <c r="Q14" s="253"/>
      <c r="R14" s="255"/>
      <c r="S14" s="53"/>
    </row>
    <row r="15" spans="2:20" ht="37.5" customHeight="1">
      <c r="B15" s="198"/>
      <c r="C15" s="18"/>
      <c r="D15" s="19"/>
      <c r="E15" s="20"/>
      <c r="F15" s="21"/>
      <c r="G15" s="226"/>
      <c r="H15" s="23"/>
      <c r="I15" s="155"/>
      <c r="J15" s="160"/>
      <c r="K15" s="146"/>
      <c r="L15" s="161"/>
      <c r="M15" s="170"/>
      <c r="N15" s="171"/>
      <c r="O15" s="172">
        <f>+M15+N15</f>
        <v>0</v>
      </c>
      <c r="P15" s="202"/>
      <c r="Q15" s="203"/>
      <c r="R15" s="204"/>
      <c r="S15" s="30"/>
    </row>
    <row r="16" spans="2:20" ht="37.5" customHeight="1">
      <c r="B16" s="199"/>
      <c r="C16" s="24"/>
      <c r="D16" s="25"/>
      <c r="E16" s="26"/>
      <c r="F16" s="27"/>
      <c r="G16" s="227"/>
      <c r="H16" s="29"/>
      <c r="I16" s="156"/>
      <c r="J16" s="162"/>
      <c r="K16" s="143"/>
      <c r="L16" s="163"/>
      <c r="M16" s="173"/>
      <c r="N16" s="174"/>
      <c r="O16" s="175">
        <f t="shared" ref="O16:O24" si="0">+M16+N16</f>
        <v>0</v>
      </c>
      <c r="P16" s="205"/>
      <c r="Q16" s="206"/>
      <c r="R16" s="207"/>
      <c r="S16" s="30"/>
    </row>
    <row r="17" spans="2:19" ht="37.5" customHeight="1">
      <c r="B17" s="198"/>
      <c r="C17" s="18"/>
      <c r="D17" s="19"/>
      <c r="E17" s="20"/>
      <c r="F17" s="21"/>
      <c r="G17" s="226"/>
      <c r="H17" s="23"/>
      <c r="I17" s="157"/>
      <c r="J17" s="160"/>
      <c r="K17" s="146"/>
      <c r="L17" s="161"/>
      <c r="M17" s="170"/>
      <c r="N17" s="171"/>
      <c r="O17" s="172">
        <f t="shared" si="0"/>
        <v>0</v>
      </c>
      <c r="P17" s="202"/>
      <c r="Q17" s="203"/>
      <c r="R17" s="204"/>
      <c r="S17" s="30"/>
    </row>
    <row r="18" spans="2:19" ht="37.5" customHeight="1">
      <c r="B18" s="199"/>
      <c r="C18" s="24"/>
      <c r="D18" s="25"/>
      <c r="E18" s="26"/>
      <c r="F18" s="27"/>
      <c r="G18" s="227"/>
      <c r="H18" s="29"/>
      <c r="I18" s="156"/>
      <c r="J18" s="162"/>
      <c r="K18" s="143"/>
      <c r="L18" s="163"/>
      <c r="M18" s="173"/>
      <c r="N18" s="174"/>
      <c r="O18" s="175">
        <f t="shared" si="0"/>
        <v>0</v>
      </c>
      <c r="P18" s="205"/>
      <c r="Q18" s="206"/>
      <c r="R18" s="207"/>
      <c r="S18" s="30"/>
    </row>
    <row r="19" spans="2:19" ht="37.5" customHeight="1">
      <c r="B19" s="198"/>
      <c r="C19" s="18"/>
      <c r="D19" s="19"/>
      <c r="E19" s="20"/>
      <c r="F19" s="21"/>
      <c r="G19" s="226"/>
      <c r="H19" s="23"/>
      <c r="I19" s="157"/>
      <c r="J19" s="160"/>
      <c r="K19" s="146"/>
      <c r="L19" s="161"/>
      <c r="M19" s="170"/>
      <c r="N19" s="171"/>
      <c r="O19" s="172">
        <f t="shared" si="0"/>
        <v>0</v>
      </c>
      <c r="P19" s="202"/>
      <c r="Q19" s="203"/>
      <c r="R19" s="204"/>
      <c r="S19" s="30"/>
    </row>
    <row r="20" spans="2:19" ht="37.5" customHeight="1">
      <c r="B20" s="199"/>
      <c r="C20" s="24"/>
      <c r="D20" s="25"/>
      <c r="E20" s="26"/>
      <c r="F20" s="27"/>
      <c r="G20" s="227"/>
      <c r="H20" s="29"/>
      <c r="I20" s="156"/>
      <c r="J20" s="162"/>
      <c r="K20" s="143"/>
      <c r="L20" s="163"/>
      <c r="M20" s="173"/>
      <c r="N20" s="174"/>
      <c r="O20" s="175">
        <f t="shared" si="0"/>
        <v>0</v>
      </c>
      <c r="P20" s="205"/>
      <c r="Q20" s="206"/>
      <c r="R20" s="207"/>
      <c r="S20" s="30"/>
    </row>
    <row r="21" spans="2:19" ht="37.5" customHeight="1">
      <c r="B21" s="200"/>
      <c r="C21" s="31"/>
      <c r="D21" s="32"/>
      <c r="E21" s="33"/>
      <c r="F21" s="34"/>
      <c r="G21" s="226"/>
      <c r="H21" s="35"/>
      <c r="I21" s="158"/>
      <c r="J21" s="160"/>
      <c r="K21" s="146"/>
      <c r="L21" s="164"/>
      <c r="M21" s="170"/>
      <c r="N21" s="171"/>
      <c r="O21" s="172">
        <f t="shared" si="0"/>
        <v>0</v>
      </c>
      <c r="P21" s="208"/>
      <c r="Q21" s="209"/>
      <c r="R21" s="210"/>
      <c r="S21" s="30"/>
    </row>
    <row r="22" spans="2:19" ht="37.5" customHeight="1">
      <c r="B22" s="199"/>
      <c r="C22" s="24"/>
      <c r="D22" s="25"/>
      <c r="E22" s="26"/>
      <c r="F22" s="27"/>
      <c r="G22" s="227"/>
      <c r="H22" s="29"/>
      <c r="I22" s="156"/>
      <c r="J22" s="162"/>
      <c r="K22" s="143"/>
      <c r="L22" s="163"/>
      <c r="M22" s="173"/>
      <c r="N22" s="174"/>
      <c r="O22" s="175">
        <f t="shared" si="0"/>
        <v>0</v>
      </c>
      <c r="P22" s="205"/>
      <c r="Q22" s="206"/>
      <c r="R22" s="207"/>
      <c r="S22" s="30"/>
    </row>
    <row r="23" spans="2:19" ht="37.5" customHeight="1">
      <c r="B23" s="200"/>
      <c r="C23" s="31"/>
      <c r="D23" s="32"/>
      <c r="E23" s="33"/>
      <c r="F23" s="34"/>
      <c r="G23" s="226"/>
      <c r="H23" s="35"/>
      <c r="I23" s="158"/>
      <c r="J23" s="160"/>
      <c r="K23" s="146"/>
      <c r="L23" s="164"/>
      <c r="M23" s="170"/>
      <c r="N23" s="171"/>
      <c r="O23" s="172">
        <f t="shared" si="0"/>
        <v>0</v>
      </c>
      <c r="P23" s="208"/>
      <c r="Q23" s="209"/>
      <c r="R23" s="210"/>
      <c r="S23" s="30"/>
    </row>
    <row r="24" spans="2:19" ht="37.5" customHeight="1" thickBot="1">
      <c r="B24" s="201"/>
      <c r="C24" s="149"/>
      <c r="D24" s="150"/>
      <c r="E24" s="151"/>
      <c r="F24" s="152"/>
      <c r="G24" s="228"/>
      <c r="H24" s="149"/>
      <c r="I24" s="159"/>
      <c r="J24" s="165"/>
      <c r="K24" s="149"/>
      <c r="L24" s="166"/>
      <c r="M24" s="176"/>
      <c r="N24" s="177"/>
      <c r="O24" s="178">
        <f t="shared" si="0"/>
        <v>0</v>
      </c>
      <c r="P24" s="211"/>
      <c r="Q24" s="212"/>
      <c r="R24" s="213"/>
      <c r="S24" s="30"/>
    </row>
    <row r="25" spans="2:19" ht="37.5" customHeight="1" thickBot="1">
      <c r="B25" s="256" t="s">
        <v>74</v>
      </c>
      <c r="C25" s="257"/>
      <c r="D25" s="257"/>
      <c r="E25" s="257"/>
      <c r="F25" s="257"/>
      <c r="G25" s="257"/>
      <c r="H25" s="257"/>
      <c r="I25" s="257"/>
      <c r="J25" s="144"/>
      <c r="K25" s="147"/>
      <c r="L25" s="148" t="s">
        <v>44</v>
      </c>
      <c r="M25" s="179">
        <f>SUM(M15:M24)</f>
        <v>0</v>
      </c>
      <c r="N25" s="180">
        <f>SUM(N15:N24)</f>
        <v>0</v>
      </c>
      <c r="O25" s="181">
        <f>SUM(O15:O24)</f>
        <v>0</v>
      </c>
      <c r="P25" s="54"/>
      <c r="Q25" s="54"/>
      <c r="R25" s="55"/>
      <c r="S25" s="30"/>
    </row>
    <row r="26" spans="2:19" s="2" customFormat="1" ht="17.25" customHeight="1">
      <c r="B26" s="258" t="s">
        <v>17</v>
      </c>
      <c r="C26" s="260" t="s">
        <v>223</v>
      </c>
      <c r="D26" s="260"/>
      <c r="E26" s="260"/>
      <c r="F26" s="260"/>
      <c r="G26" s="260"/>
      <c r="H26" s="261" t="s">
        <v>18</v>
      </c>
      <c r="I26" s="263" t="s">
        <v>39</v>
      </c>
      <c r="J26" s="265" t="s">
        <v>33</v>
      </c>
      <c r="K26" s="266"/>
      <c r="L26" s="184" t="s">
        <v>15</v>
      </c>
      <c r="M26" s="185" t="s">
        <v>227</v>
      </c>
      <c r="N26" s="186" t="s">
        <v>219</v>
      </c>
      <c r="O26" s="248" t="s">
        <v>226</v>
      </c>
      <c r="P26" s="250" t="s">
        <v>45</v>
      </c>
      <c r="Q26" s="252" t="s">
        <v>36</v>
      </c>
      <c r="R26" s="254" t="s">
        <v>16</v>
      </c>
      <c r="S26" s="53"/>
    </row>
    <row r="27" spans="2:19" s="2" customFormat="1" ht="17.25" customHeight="1">
      <c r="B27" s="259"/>
      <c r="C27" s="187" t="s">
        <v>0</v>
      </c>
      <c r="D27" s="187" t="s">
        <v>19</v>
      </c>
      <c r="E27" s="188" t="s">
        <v>20</v>
      </c>
      <c r="F27" s="187" t="s">
        <v>21</v>
      </c>
      <c r="G27" s="187" t="s">
        <v>22</v>
      </c>
      <c r="H27" s="262"/>
      <c r="I27" s="264"/>
      <c r="J27" s="189" t="s">
        <v>38</v>
      </c>
      <c r="K27" s="190" t="s">
        <v>37</v>
      </c>
      <c r="L27" s="191" t="s">
        <v>38</v>
      </c>
      <c r="M27" s="192" t="s">
        <v>224</v>
      </c>
      <c r="N27" s="193" t="s">
        <v>225</v>
      </c>
      <c r="O27" s="249"/>
      <c r="P27" s="251"/>
      <c r="Q27" s="253"/>
      <c r="R27" s="255"/>
      <c r="S27" s="53"/>
    </row>
    <row r="28" spans="2:19" ht="37.5" customHeight="1">
      <c r="B28" s="198"/>
      <c r="C28" s="18"/>
      <c r="D28" s="19"/>
      <c r="E28" s="20"/>
      <c r="F28" s="21"/>
      <c r="G28" s="226"/>
      <c r="H28" s="23"/>
      <c r="I28" s="157"/>
      <c r="J28" s="160"/>
      <c r="K28" s="146"/>
      <c r="L28" s="161"/>
      <c r="M28" s="170"/>
      <c r="N28" s="171"/>
      <c r="O28" s="172">
        <f>+M28+N28</f>
        <v>0</v>
      </c>
      <c r="P28" s="202"/>
      <c r="Q28" s="203"/>
      <c r="R28" s="204"/>
      <c r="S28" s="30"/>
    </row>
    <row r="29" spans="2:19" ht="37.5" customHeight="1">
      <c r="B29" s="199"/>
      <c r="C29" s="24"/>
      <c r="D29" s="25"/>
      <c r="E29" s="26"/>
      <c r="F29" s="27"/>
      <c r="G29" s="227"/>
      <c r="H29" s="29"/>
      <c r="I29" s="156"/>
      <c r="J29" s="162"/>
      <c r="K29" s="143"/>
      <c r="L29" s="163"/>
      <c r="M29" s="173"/>
      <c r="N29" s="174"/>
      <c r="O29" s="175">
        <f t="shared" ref="O29:O37" si="1">+M29+N29</f>
        <v>0</v>
      </c>
      <c r="P29" s="205"/>
      <c r="Q29" s="206"/>
      <c r="R29" s="207"/>
      <c r="S29" s="30"/>
    </row>
    <row r="30" spans="2:19" ht="37.5" customHeight="1">
      <c r="B30" s="198"/>
      <c r="C30" s="18"/>
      <c r="D30" s="19"/>
      <c r="E30" s="20"/>
      <c r="F30" s="21"/>
      <c r="G30" s="226"/>
      <c r="H30" s="23"/>
      <c r="I30" s="157"/>
      <c r="J30" s="160"/>
      <c r="K30" s="146"/>
      <c r="L30" s="161"/>
      <c r="M30" s="170"/>
      <c r="N30" s="171"/>
      <c r="O30" s="172">
        <f t="shared" si="1"/>
        <v>0</v>
      </c>
      <c r="P30" s="202"/>
      <c r="Q30" s="203"/>
      <c r="R30" s="204"/>
      <c r="S30" s="30"/>
    </row>
    <row r="31" spans="2:19" ht="37.5" customHeight="1">
      <c r="B31" s="199"/>
      <c r="C31" s="24"/>
      <c r="D31" s="25"/>
      <c r="E31" s="26"/>
      <c r="F31" s="27"/>
      <c r="G31" s="227"/>
      <c r="H31" s="29"/>
      <c r="I31" s="156"/>
      <c r="J31" s="162"/>
      <c r="K31" s="143"/>
      <c r="L31" s="163"/>
      <c r="M31" s="173"/>
      <c r="N31" s="174"/>
      <c r="O31" s="175">
        <f t="shared" si="1"/>
        <v>0</v>
      </c>
      <c r="P31" s="205"/>
      <c r="Q31" s="206"/>
      <c r="R31" s="207"/>
      <c r="S31" s="30"/>
    </row>
    <row r="32" spans="2:19" ht="37.5" customHeight="1">
      <c r="B32" s="198"/>
      <c r="C32" s="18"/>
      <c r="D32" s="19"/>
      <c r="E32" s="20"/>
      <c r="F32" s="21"/>
      <c r="G32" s="226"/>
      <c r="H32" s="23"/>
      <c r="I32" s="157"/>
      <c r="J32" s="160"/>
      <c r="K32" s="146"/>
      <c r="L32" s="161"/>
      <c r="M32" s="170"/>
      <c r="N32" s="171"/>
      <c r="O32" s="172">
        <f t="shared" si="1"/>
        <v>0</v>
      </c>
      <c r="P32" s="202"/>
      <c r="Q32" s="203"/>
      <c r="R32" s="204"/>
      <c r="S32" s="30"/>
    </row>
    <row r="33" spans="2:19" ht="37.5" customHeight="1">
      <c r="B33" s="199"/>
      <c r="C33" s="24"/>
      <c r="D33" s="25"/>
      <c r="E33" s="26"/>
      <c r="F33" s="27"/>
      <c r="G33" s="227"/>
      <c r="H33" s="29"/>
      <c r="I33" s="156"/>
      <c r="J33" s="162"/>
      <c r="K33" s="143"/>
      <c r="L33" s="163"/>
      <c r="M33" s="173"/>
      <c r="N33" s="174"/>
      <c r="O33" s="175">
        <f t="shared" si="1"/>
        <v>0</v>
      </c>
      <c r="P33" s="205"/>
      <c r="Q33" s="206"/>
      <c r="R33" s="207"/>
      <c r="S33" s="30"/>
    </row>
    <row r="34" spans="2:19" ht="37.5" customHeight="1">
      <c r="B34" s="200"/>
      <c r="C34" s="31"/>
      <c r="D34" s="32"/>
      <c r="E34" s="33"/>
      <c r="F34" s="34"/>
      <c r="G34" s="226"/>
      <c r="H34" s="35"/>
      <c r="I34" s="158"/>
      <c r="J34" s="160"/>
      <c r="K34" s="146"/>
      <c r="L34" s="164"/>
      <c r="M34" s="170"/>
      <c r="N34" s="171"/>
      <c r="O34" s="172">
        <f t="shared" si="1"/>
        <v>0</v>
      </c>
      <c r="P34" s="208"/>
      <c r="Q34" s="203"/>
      <c r="R34" s="204"/>
      <c r="S34" s="30"/>
    </row>
    <row r="35" spans="2:19" ht="37.5" customHeight="1">
      <c r="B35" s="199"/>
      <c r="C35" s="24"/>
      <c r="D35" s="25"/>
      <c r="E35" s="26"/>
      <c r="F35" s="27"/>
      <c r="G35" s="227"/>
      <c r="H35" s="29"/>
      <c r="I35" s="156"/>
      <c r="J35" s="162"/>
      <c r="K35" s="143"/>
      <c r="L35" s="163"/>
      <c r="M35" s="173"/>
      <c r="N35" s="174"/>
      <c r="O35" s="175">
        <f t="shared" si="1"/>
        <v>0</v>
      </c>
      <c r="P35" s="205"/>
      <c r="Q35" s="206"/>
      <c r="R35" s="207"/>
      <c r="S35" s="30"/>
    </row>
    <row r="36" spans="2:19" ht="37.5" customHeight="1">
      <c r="B36" s="200"/>
      <c r="C36" s="31"/>
      <c r="D36" s="32"/>
      <c r="E36" s="33"/>
      <c r="F36" s="34"/>
      <c r="G36" s="226"/>
      <c r="H36" s="35"/>
      <c r="I36" s="158"/>
      <c r="J36" s="160"/>
      <c r="K36" s="146"/>
      <c r="L36" s="164"/>
      <c r="M36" s="170"/>
      <c r="N36" s="171"/>
      <c r="O36" s="172">
        <f t="shared" si="1"/>
        <v>0</v>
      </c>
      <c r="P36" s="208"/>
      <c r="Q36" s="203"/>
      <c r="R36" s="204"/>
      <c r="S36" s="30"/>
    </row>
    <row r="37" spans="2:19" ht="37.5" customHeight="1" thickBot="1">
      <c r="B37" s="201"/>
      <c r="C37" s="154"/>
      <c r="D37" s="150"/>
      <c r="E37" s="151"/>
      <c r="F37" s="152"/>
      <c r="G37" s="228"/>
      <c r="H37" s="149"/>
      <c r="I37" s="167"/>
      <c r="J37" s="165"/>
      <c r="K37" s="149"/>
      <c r="L37" s="166"/>
      <c r="M37" s="176"/>
      <c r="N37" s="177"/>
      <c r="O37" s="178">
        <f t="shared" si="1"/>
        <v>0</v>
      </c>
      <c r="P37" s="211"/>
      <c r="Q37" s="212"/>
      <c r="R37" s="213"/>
      <c r="S37" s="30"/>
    </row>
    <row r="38" spans="2:19" ht="37.5" customHeight="1" thickBot="1">
      <c r="B38" s="256" t="s">
        <v>74</v>
      </c>
      <c r="C38" s="257"/>
      <c r="D38" s="257"/>
      <c r="E38" s="257"/>
      <c r="F38" s="257"/>
      <c r="G38" s="257"/>
      <c r="H38" s="257"/>
      <c r="I38" s="257"/>
      <c r="J38" s="257"/>
      <c r="K38" s="147"/>
      <c r="L38" s="148" t="s">
        <v>35</v>
      </c>
      <c r="M38" s="179">
        <f>SUM(M28:M37)</f>
        <v>0</v>
      </c>
      <c r="N38" s="180">
        <f>SUM(N28:N37)</f>
        <v>0</v>
      </c>
      <c r="O38" s="181">
        <f>SUM(O28:O37)</f>
        <v>0</v>
      </c>
      <c r="P38" s="54"/>
      <c r="Q38" s="54"/>
      <c r="R38" s="55"/>
      <c r="S38" s="30"/>
    </row>
    <row r="39" spans="2:19" s="2" customFormat="1" ht="17.25" customHeight="1">
      <c r="B39" s="258" t="s">
        <v>17</v>
      </c>
      <c r="C39" s="260" t="s">
        <v>223</v>
      </c>
      <c r="D39" s="260"/>
      <c r="E39" s="260"/>
      <c r="F39" s="260"/>
      <c r="G39" s="260"/>
      <c r="H39" s="261" t="s">
        <v>18</v>
      </c>
      <c r="I39" s="263" t="s">
        <v>39</v>
      </c>
      <c r="J39" s="265" t="s">
        <v>33</v>
      </c>
      <c r="K39" s="266"/>
      <c r="L39" s="184" t="s">
        <v>15</v>
      </c>
      <c r="M39" s="185" t="s">
        <v>227</v>
      </c>
      <c r="N39" s="186" t="s">
        <v>219</v>
      </c>
      <c r="O39" s="248" t="s">
        <v>226</v>
      </c>
      <c r="P39" s="250" t="s">
        <v>45</v>
      </c>
      <c r="Q39" s="252" t="s">
        <v>36</v>
      </c>
      <c r="R39" s="254" t="s">
        <v>16</v>
      </c>
      <c r="S39" s="53"/>
    </row>
    <row r="40" spans="2:19" s="2" customFormat="1" ht="17.25" customHeight="1">
      <c r="B40" s="259"/>
      <c r="C40" s="187" t="s">
        <v>0</v>
      </c>
      <c r="D40" s="187" t="s">
        <v>19</v>
      </c>
      <c r="E40" s="188" t="s">
        <v>20</v>
      </c>
      <c r="F40" s="187" t="s">
        <v>21</v>
      </c>
      <c r="G40" s="187" t="s">
        <v>22</v>
      </c>
      <c r="H40" s="262"/>
      <c r="I40" s="264"/>
      <c r="J40" s="189" t="s">
        <v>38</v>
      </c>
      <c r="K40" s="190" t="s">
        <v>37</v>
      </c>
      <c r="L40" s="191" t="s">
        <v>38</v>
      </c>
      <c r="M40" s="192" t="s">
        <v>224</v>
      </c>
      <c r="N40" s="193" t="s">
        <v>225</v>
      </c>
      <c r="O40" s="249"/>
      <c r="P40" s="251"/>
      <c r="Q40" s="253"/>
      <c r="R40" s="255"/>
      <c r="S40" s="53"/>
    </row>
    <row r="41" spans="2:19" ht="37.5" customHeight="1">
      <c r="B41" s="198"/>
      <c r="C41" s="18"/>
      <c r="D41" s="19"/>
      <c r="E41" s="20"/>
      <c r="F41" s="21"/>
      <c r="G41" s="226"/>
      <c r="H41" s="23"/>
      <c r="I41" s="157"/>
      <c r="J41" s="160"/>
      <c r="K41" s="146"/>
      <c r="L41" s="161"/>
      <c r="M41" s="170"/>
      <c r="N41" s="171"/>
      <c r="O41" s="172">
        <f>+M41+N41</f>
        <v>0</v>
      </c>
      <c r="P41" s="202"/>
      <c r="Q41" s="203"/>
      <c r="R41" s="204"/>
      <c r="S41" s="30"/>
    </row>
    <row r="42" spans="2:19" ht="37.5" customHeight="1">
      <c r="B42" s="199"/>
      <c r="C42" s="24"/>
      <c r="D42" s="25"/>
      <c r="E42" s="26"/>
      <c r="F42" s="27"/>
      <c r="G42" s="227"/>
      <c r="H42" s="29"/>
      <c r="I42" s="156"/>
      <c r="J42" s="162"/>
      <c r="K42" s="143"/>
      <c r="L42" s="163"/>
      <c r="M42" s="173"/>
      <c r="N42" s="174"/>
      <c r="O42" s="175">
        <f t="shared" ref="O42:O50" si="2">+M42+N42</f>
        <v>0</v>
      </c>
      <c r="P42" s="205"/>
      <c r="Q42" s="206"/>
      <c r="R42" s="207"/>
      <c r="S42" s="30"/>
    </row>
    <row r="43" spans="2:19" ht="37.5" customHeight="1">
      <c r="B43" s="198"/>
      <c r="C43" s="18"/>
      <c r="D43" s="19"/>
      <c r="E43" s="20"/>
      <c r="F43" s="21"/>
      <c r="G43" s="226"/>
      <c r="H43" s="23"/>
      <c r="I43" s="157"/>
      <c r="J43" s="160"/>
      <c r="K43" s="146"/>
      <c r="L43" s="161"/>
      <c r="M43" s="170"/>
      <c r="N43" s="171"/>
      <c r="O43" s="172">
        <f t="shared" si="2"/>
        <v>0</v>
      </c>
      <c r="P43" s="202"/>
      <c r="Q43" s="203"/>
      <c r="R43" s="204"/>
      <c r="S43" s="30"/>
    </row>
    <row r="44" spans="2:19" ht="37.5" customHeight="1">
      <c r="B44" s="199"/>
      <c r="C44" s="24"/>
      <c r="D44" s="25"/>
      <c r="E44" s="26"/>
      <c r="F44" s="27"/>
      <c r="G44" s="227"/>
      <c r="H44" s="29"/>
      <c r="I44" s="156"/>
      <c r="J44" s="162"/>
      <c r="K44" s="143"/>
      <c r="L44" s="163"/>
      <c r="M44" s="173"/>
      <c r="N44" s="174"/>
      <c r="O44" s="175">
        <f t="shared" si="2"/>
        <v>0</v>
      </c>
      <c r="P44" s="205"/>
      <c r="Q44" s="206"/>
      <c r="R44" s="207"/>
      <c r="S44" s="30"/>
    </row>
    <row r="45" spans="2:19" ht="37.5" customHeight="1">
      <c r="B45" s="198"/>
      <c r="C45" s="18"/>
      <c r="D45" s="19"/>
      <c r="E45" s="20"/>
      <c r="F45" s="21"/>
      <c r="G45" s="226"/>
      <c r="H45" s="23"/>
      <c r="I45" s="157"/>
      <c r="J45" s="160"/>
      <c r="K45" s="146"/>
      <c r="L45" s="161"/>
      <c r="M45" s="170"/>
      <c r="N45" s="171"/>
      <c r="O45" s="172">
        <f t="shared" si="2"/>
        <v>0</v>
      </c>
      <c r="P45" s="202"/>
      <c r="Q45" s="203"/>
      <c r="R45" s="204"/>
      <c r="S45" s="30"/>
    </row>
    <row r="46" spans="2:19" ht="37.5" customHeight="1">
      <c r="B46" s="199"/>
      <c r="C46" s="24"/>
      <c r="D46" s="25"/>
      <c r="E46" s="26"/>
      <c r="F46" s="27"/>
      <c r="G46" s="227"/>
      <c r="H46" s="29"/>
      <c r="I46" s="156"/>
      <c r="J46" s="162"/>
      <c r="K46" s="143"/>
      <c r="L46" s="163"/>
      <c r="M46" s="173"/>
      <c r="N46" s="174"/>
      <c r="O46" s="175">
        <f t="shared" si="2"/>
        <v>0</v>
      </c>
      <c r="P46" s="205"/>
      <c r="Q46" s="206"/>
      <c r="R46" s="207"/>
      <c r="S46" s="30"/>
    </row>
    <row r="47" spans="2:19" ht="37.5" customHeight="1">
      <c r="B47" s="200"/>
      <c r="C47" s="31"/>
      <c r="D47" s="32"/>
      <c r="E47" s="33"/>
      <c r="F47" s="34"/>
      <c r="G47" s="226"/>
      <c r="H47" s="35"/>
      <c r="I47" s="158"/>
      <c r="J47" s="160"/>
      <c r="K47" s="146"/>
      <c r="L47" s="164"/>
      <c r="M47" s="170"/>
      <c r="N47" s="171"/>
      <c r="O47" s="172">
        <f t="shared" si="2"/>
        <v>0</v>
      </c>
      <c r="P47" s="208"/>
      <c r="Q47" s="203"/>
      <c r="R47" s="204"/>
      <c r="S47" s="30"/>
    </row>
    <row r="48" spans="2:19" ht="37.5" customHeight="1">
      <c r="B48" s="199"/>
      <c r="C48" s="24"/>
      <c r="D48" s="25"/>
      <c r="E48" s="26"/>
      <c r="F48" s="27"/>
      <c r="G48" s="227"/>
      <c r="H48" s="29"/>
      <c r="I48" s="156"/>
      <c r="J48" s="162"/>
      <c r="K48" s="143"/>
      <c r="L48" s="163"/>
      <c r="M48" s="173"/>
      <c r="N48" s="174"/>
      <c r="O48" s="175">
        <f t="shared" si="2"/>
        <v>0</v>
      </c>
      <c r="P48" s="205"/>
      <c r="Q48" s="206"/>
      <c r="R48" s="207"/>
      <c r="S48" s="30"/>
    </row>
    <row r="49" spans="2:19" ht="37.5" customHeight="1">
      <c r="B49" s="200"/>
      <c r="C49" s="31"/>
      <c r="D49" s="32"/>
      <c r="E49" s="33"/>
      <c r="F49" s="34"/>
      <c r="G49" s="226"/>
      <c r="H49" s="35"/>
      <c r="I49" s="158"/>
      <c r="J49" s="160"/>
      <c r="K49" s="146"/>
      <c r="L49" s="164"/>
      <c r="M49" s="170"/>
      <c r="N49" s="171"/>
      <c r="O49" s="172">
        <f t="shared" si="2"/>
        <v>0</v>
      </c>
      <c r="P49" s="208"/>
      <c r="Q49" s="203"/>
      <c r="R49" s="204"/>
      <c r="S49" s="30"/>
    </row>
    <row r="50" spans="2:19" ht="37.5" customHeight="1" thickBot="1">
      <c r="B50" s="201"/>
      <c r="C50" s="154"/>
      <c r="D50" s="150"/>
      <c r="E50" s="151"/>
      <c r="F50" s="152"/>
      <c r="G50" s="228"/>
      <c r="H50" s="149"/>
      <c r="I50" s="167"/>
      <c r="J50" s="165"/>
      <c r="K50" s="149"/>
      <c r="L50" s="166"/>
      <c r="M50" s="176"/>
      <c r="N50" s="177"/>
      <c r="O50" s="178">
        <f t="shared" si="2"/>
        <v>0</v>
      </c>
      <c r="P50" s="211"/>
      <c r="Q50" s="212"/>
      <c r="R50" s="213"/>
      <c r="S50" s="30"/>
    </row>
    <row r="51" spans="2:19" ht="37.5" customHeight="1" thickBot="1">
      <c r="B51" s="256" t="s">
        <v>74</v>
      </c>
      <c r="C51" s="257"/>
      <c r="D51" s="257"/>
      <c r="E51" s="257"/>
      <c r="F51" s="257"/>
      <c r="G51" s="257"/>
      <c r="H51" s="257"/>
      <c r="I51" s="257"/>
      <c r="J51" s="257"/>
      <c r="K51" s="147"/>
      <c r="L51" s="148" t="s">
        <v>35</v>
      </c>
      <c r="M51" s="179">
        <f>SUM(M41:M50)</f>
        <v>0</v>
      </c>
      <c r="N51" s="180">
        <f>SUM(N41:N50)</f>
        <v>0</v>
      </c>
      <c r="O51" s="181">
        <f>SUM(O41:O50)</f>
        <v>0</v>
      </c>
      <c r="P51" s="54"/>
      <c r="Q51" s="54"/>
      <c r="R51" s="55"/>
      <c r="S51" s="30"/>
    </row>
    <row r="52" spans="2:19" s="2" customFormat="1" ht="17.25" customHeight="1">
      <c r="B52" s="258" t="s">
        <v>17</v>
      </c>
      <c r="C52" s="260" t="s">
        <v>223</v>
      </c>
      <c r="D52" s="260"/>
      <c r="E52" s="260"/>
      <c r="F52" s="260"/>
      <c r="G52" s="260"/>
      <c r="H52" s="261" t="s">
        <v>18</v>
      </c>
      <c r="I52" s="263" t="s">
        <v>39</v>
      </c>
      <c r="J52" s="265" t="s">
        <v>33</v>
      </c>
      <c r="K52" s="266"/>
      <c r="L52" s="184" t="s">
        <v>15</v>
      </c>
      <c r="M52" s="185" t="s">
        <v>227</v>
      </c>
      <c r="N52" s="186" t="s">
        <v>219</v>
      </c>
      <c r="O52" s="248" t="s">
        <v>226</v>
      </c>
      <c r="P52" s="250" t="s">
        <v>45</v>
      </c>
      <c r="Q52" s="252" t="s">
        <v>36</v>
      </c>
      <c r="R52" s="254" t="s">
        <v>16</v>
      </c>
      <c r="S52" s="53"/>
    </row>
    <row r="53" spans="2:19" s="2" customFormat="1" ht="17.25" customHeight="1">
      <c r="B53" s="259"/>
      <c r="C53" s="187" t="s">
        <v>0</v>
      </c>
      <c r="D53" s="187" t="s">
        <v>19</v>
      </c>
      <c r="E53" s="188" t="s">
        <v>20</v>
      </c>
      <c r="F53" s="187" t="s">
        <v>21</v>
      </c>
      <c r="G53" s="187" t="s">
        <v>22</v>
      </c>
      <c r="H53" s="262"/>
      <c r="I53" s="264"/>
      <c r="J53" s="189" t="s">
        <v>38</v>
      </c>
      <c r="K53" s="190" t="s">
        <v>37</v>
      </c>
      <c r="L53" s="191" t="s">
        <v>38</v>
      </c>
      <c r="M53" s="192" t="s">
        <v>224</v>
      </c>
      <c r="N53" s="193" t="s">
        <v>225</v>
      </c>
      <c r="O53" s="249"/>
      <c r="P53" s="251"/>
      <c r="Q53" s="253"/>
      <c r="R53" s="255"/>
      <c r="S53" s="53"/>
    </row>
    <row r="54" spans="2:19" ht="37.5" customHeight="1">
      <c r="B54" s="198"/>
      <c r="C54" s="18"/>
      <c r="D54" s="19"/>
      <c r="E54" s="20"/>
      <c r="F54" s="21"/>
      <c r="G54" s="226"/>
      <c r="H54" s="23"/>
      <c r="I54" s="157"/>
      <c r="J54" s="160"/>
      <c r="K54" s="146"/>
      <c r="L54" s="161"/>
      <c r="M54" s="170"/>
      <c r="N54" s="171"/>
      <c r="O54" s="172">
        <f>+M54+N54</f>
        <v>0</v>
      </c>
      <c r="P54" s="202"/>
      <c r="Q54" s="203"/>
      <c r="R54" s="204"/>
      <c r="S54" s="30"/>
    </row>
    <row r="55" spans="2:19" ht="37.5" customHeight="1">
      <c r="B55" s="199"/>
      <c r="C55" s="24"/>
      <c r="D55" s="25"/>
      <c r="E55" s="26"/>
      <c r="F55" s="27"/>
      <c r="G55" s="227"/>
      <c r="H55" s="29"/>
      <c r="I55" s="156"/>
      <c r="J55" s="162"/>
      <c r="K55" s="143"/>
      <c r="L55" s="163"/>
      <c r="M55" s="173"/>
      <c r="N55" s="174"/>
      <c r="O55" s="175">
        <f t="shared" ref="O55:O63" si="3">+M55+N55</f>
        <v>0</v>
      </c>
      <c r="P55" s="205"/>
      <c r="Q55" s="206"/>
      <c r="R55" s="207"/>
      <c r="S55" s="30"/>
    </row>
    <row r="56" spans="2:19" ht="37.5" customHeight="1">
      <c r="B56" s="198"/>
      <c r="C56" s="18"/>
      <c r="D56" s="19"/>
      <c r="E56" s="20"/>
      <c r="F56" s="21"/>
      <c r="G56" s="226"/>
      <c r="H56" s="23"/>
      <c r="I56" s="157"/>
      <c r="J56" s="160"/>
      <c r="K56" s="146"/>
      <c r="L56" s="161"/>
      <c r="M56" s="170"/>
      <c r="N56" s="171"/>
      <c r="O56" s="172">
        <f t="shared" si="3"/>
        <v>0</v>
      </c>
      <c r="P56" s="202"/>
      <c r="Q56" s="203"/>
      <c r="R56" s="204"/>
      <c r="S56" s="30"/>
    </row>
    <row r="57" spans="2:19" ht="37.5" customHeight="1">
      <c r="B57" s="199"/>
      <c r="C57" s="24"/>
      <c r="D57" s="25"/>
      <c r="E57" s="26"/>
      <c r="F57" s="27"/>
      <c r="G57" s="227"/>
      <c r="H57" s="29"/>
      <c r="I57" s="156"/>
      <c r="J57" s="162"/>
      <c r="K57" s="143"/>
      <c r="L57" s="163"/>
      <c r="M57" s="173"/>
      <c r="N57" s="174"/>
      <c r="O57" s="175">
        <f t="shared" si="3"/>
        <v>0</v>
      </c>
      <c r="P57" s="205"/>
      <c r="Q57" s="206"/>
      <c r="R57" s="207"/>
      <c r="S57" s="30"/>
    </row>
    <row r="58" spans="2:19" ht="37.5" customHeight="1">
      <c r="B58" s="198"/>
      <c r="C58" s="18"/>
      <c r="D58" s="19"/>
      <c r="E58" s="20"/>
      <c r="F58" s="21"/>
      <c r="G58" s="226"/>
      <c r="H58" s="23"/>
      <c r="I58" s="157"/>
      <c r="J58" s="160"/>
      <c r="K58" s="146"/>
      <c r="L58" s="161"/>
      <c r="M58" s="170"/>
      <c r="N58" s="171"/>
      <c r="O58" s="172">
        <f t="shared" si="3"/>
        <v>0</v>
      </c>
      <c r="P58" s="202"/>
      <c r="Q58" s="203"/>
      <c r="R58" s="204"/>
      <c r="S58" s="30"/>
    </row>
    <row r="59" spans="2:19" ht="37.5" customHeight="1">
      <c r="B59" s="199"/>
      <c r="C59" s="24"/>
      <c r="D59" s="25"/>
      <c r="E59" s="26"/>
      <c r="F59" s="27"/>
      <c r="G59" s="227"/>
      <c r="H59" s="29"/>
      <c r="I59" s="156"/>
      <c r="J59" s="162"/>
      <c r="K59" s="143"/>
      <c r="L59" s="163"/>
      <c r="M59" s="173"/>
      <c r="N59" s="174"/>
      <c r="O59" s="175">
        <f t="shared" si="3"/>
        <v>0</v>
      </c>
      <c r="P59" s="205"/>
      <c r="Q59" s="206"/>
      <c r="R59" s="207"/>
      <c r="S59" s="30"/>
    </row>
    <row r="60" spans="2:19" ht="37.5" customHeight="1">
      <c r="B60" s="200"/>
      <c r="C60" s="31"/>
      <c r="D60" s="32"/>
      <c r="E60" s="33"/>
      <c r="F60" s="34"/>
      <c r="G60" s="226"/>
      <c r="H60" s="35"/>
      <c r="I60" s="158"/>
      <c r="J60" s="160"/>
      <c r="K60" s="146"/>
      <c r="L60" s="164"/>
      <c r="M60" s="170"/>
      <c r="N60" s="171"/>
      <c r="O60" s="172">
        <f t="shared" si="3"/>
        <v>0</v>
      </c>
      <c r="P60" s="208"/>
      <c r="Q60" s="203"/>
      <c r="R60" s="204"/>
      <c r="S60" s="30"/>
    </row>
    <row r="61" spans="2:19" ht="37.5" customHeight="1">
      <c r="B61" s="199"/>
      <c r="C61" s="24"/>
      <c r="D61" s="25"/>
      <c r="E61" s="26"/>
      <c r="F61" s="27"/>
      <c r="G61" s="227"/>
      <c r="H61" s="29"/>
      <c r="I61" s="156"/>
      <c r="J61" s="162"/>
      <c r="K61" s="143"/>
      <c r="L61" s="163"/>
      <c r="M61" s="173"/>
      <c r="N61" s="174"/>
      <c r="O61" s="175">
        <f t="shared" si="3"/>
        <v>0</v>
      </c>
      <c r="P61" s="205"/>
      <c r="Q61" s="206"/>
      <c r="R61" s="207"/>
      <c r="S61" s="30"/>
    </row>
    <row r="62" spans="2:19" ht="37.5" customHeight="1">
      <c r="B62" s="200"/>
      <c r="C62" s="31"/>
      <c r="D62" s="32"/>
      <c r="E62" s="33"/>
      <c r="F62" s="34"/>
      <c r="G62" s="226"/>
      <c r="H62" s="35"/>
      <c r="I62" s="158"/>
      <c r="J62" s="160"/>
      <c r="K62" s="146"/>
      <c r="L62" s="164"/>
      <c r="M62" s="170"/>
      <c r="N62" s="171"/>
      <c r="O62" s="172">
        <f t="shared" si="3"/>
        <v>0</v>
      </c>
      <c r="P62" s="208"/>
      <c r="Q62" s="203"/>
      <c r="R62" s="204"/>
      <c r="S62" s="30"/>
    </row>
    <row r="63" spans="2:19" ht="37.5" customHeight="1" thickBot="1">
      <c r="B63" s="201"/>
      <c r="C63" s="154"/>
      <c r="D63" s="150"/>
      <c r="E63" s="151"/>
      <c r="F63" s="152"/>
      <c r="G63" s="228"/>
      <c r="H63" s="149"/>
      <c r="I63" s="167"/>
      <c r="J63" s="165"/>
      <c r="K63" s="149"/>
      <c r="L63" s="166"/>
      <c r="M63" s="176"/>
      <c r="N63" s="177"/>
      <c r="O63" s="178">
        <f t="shared" si="3"/>
        <v>0</v>
      </c>
      <c r="P63" s="211"/>
      <c r="Q63" s="212"/>
      <c r="R63" s="213"/>
      <c r="S63" s="30"/>
    </row>
    <row r="64" spans="2:19" ht="37.5" customHeight="1" thickBot="1">
      <c r="B64" s="256" t="s">
        <v>74</v>
      </c>
      <c r="C64" s="257"/>
      <c r="D64" s="257"/>
      <c r="E64" s="257"/>
      <c r="F64" s="257"/>
      <c r="G64" s="257"/>
      <c r="H64" s="257"/>
      <c r="I64" s="257"/>
      <c r="J64" s="257"/>
      <c r="K64" s="147"/>
      <c r="L64" s="148" t="s">
        <v>35</v>
      </c>
      <c r="M64" s="179">
        <f>SUM(M54:M63)</f>
        <v>0</v>
      </c>
      <c r="N64" s="180">
        <f>SUM(N54:N63)</f>
        <v>0</v>
      </c>
      <c r="O64" s="181">
        <f>SUM(O54:O63)</f>
        <v>0</v>
      </c>
      <c r="P64" s="54"/>
      <c r="Q64" s="54"/>
      <c r="R64" s="55"/>
      <c r="S64" s="30"/>
    </row>
    <row r="65" spans="2:19" s="2" customFormat="1" ht="17.25" customHeight="1">
      <c r="B65" s="258" t="s">
        <v>17</v>
      </c>
      <c r="C65" s="260" t="s">
        <v>223</v>
      </c>
      <c r="D65" s="260"/>
      <c r="E65" s="260"/>
      <c r="F65" s="260"/>
      <c r="G65" s="260"/>
      <c r="H65" s="261" t="s">
        <v>18</v>
      </c>
      <c r="I65" s="263" t="s">
        <v>39</v>
      </c>
      <c r="J65" s="265" t="s">
        <v>33</v>
      </c>
      <c r="K65" s="266"/>
      <c r="L65" s="184" t="s">
        <v>15</v>
      </c>
      <c r="M65" s="185" t="s">
        <v>227</v>
      </c>
      <c r="N65" s="186" t="s">
        <v>219</v>
      </c>
      <c r="O65" s="248" t="s">
        <v>226</v>
      </c>
      <c r="P65" s="250" t="s">
        <v>45</v>
      </c>
      <c r="Q65" s="252" t="s">
        <v>36</v>
      </c>
      <c r="R65" s="254" t="s">
        <v>16</v>
      </c>
      <c r="S65" s="53"/>
    </row>
    <row r="66" spans="2:19" s="2" customFormat="1" ht="17.25" customHeight="1">
      <c r="B66" s="259"/>
      <c r="C66" s="187" t="s">
        <v>0</v>
      </c>
      <c r="D66" s="187" t="s">
        <v>19</v>
      </c>
      <c r="E66" s="188" t="s">
        <v>20</v>
      </c>
      <c r="F66" s="187" t="s">
        <v>21</v>
      </c>
      <c r="G66" s="187" t="s">
        <v>22</v>
      </c>
      <c r="H66" s="262"/>
      <c r="I66" s="264"/>
      <c r="J66" s="189" t="s">
        <v>38</v>
      </c>
      <c r="K66" s="190" t="s">
        <v>37</v>
      </c>
      <c r="L66" s="191" t="s">
        <v>38</v>
      </c>
      <c r="M66" s="192" t="s">
        <v>224</v>
      </c>
      <c r="N66" s="193" t="s">
        <v>225</v>
      </c>
      <c r="O66" s="249"/>
      <c r="P66" s="251"/>
      <c r="Q66" s="253"/>
      <c r="R66" s="255"/>
      <c r="S66" s="53"/>
    </row>
    <row r="67" spans="2:19" ht="37.5" customHeight="1">
      <c r="B67" s="198"/>
      <c r="C67" s="18"/>
      <c r="D67" s="19"/>
      <c r="E67" s="20"/>
      <c r="F67" s="21"/>
      <c r="G67" s="226"/>
      <c r="H67" s="23"/>
      <c r="I67" s="157"/>
      <c r="J67" s="160"/>
      <c r="K67" s="146"/>
      <c r="L67" s="161"/>
      <c r="M67" s="170"/>
      <c r="N67" s="171"/>
      <c r="O67" s="172">
        <f>+M67+N67</f>
        <v>0</v>
      </c>
      <c r="P67" s="202"/>
      <c r="Q67" s="203"/>
      <c r="R67" s="204"/>
      <c r="S67" s="30"/>
    </row>
    <row r="68" spans="2:19" ht="37.5" customHeight="1">
      <c r="B68" s="199"/>
      <c r="C68" s="24"/>
      <c r="D68" s="25"/>
      <c r="E68" s="26"/>
      <c r="F68" s="27"/>
      <c r="G68" s="227"/>
      <c r="H68" s="29"/>
      <c r="I68" s="156"/>
      <c r="J68" s="162"/>
      <c r="K68" s="143"/>
      <c r="L68" s="163"/>
      <c r="M68" s="173"/>
      <c r="N68" s="174"/>
      <c r="O68" s="175">
        <f t="shared" ref="O68:O76" si="4">+M68+N68</f>
        <v>0</v>
      </c>
      <c r="P68" s="205"/>
      <c r="Q68" s="206"/>
      <c r="R68" s="207"/>
      <c r="S68" s="30"/>
    </row>
    <row r="69" spans="2:19" ht="37.5" customHeight="1">
      <c r="B69" s="198"/>
      <c r="C69" s="18"/>
      <c r="D69" s="19"/>
      <c r="E69" s="20"/>
      <c r="F69" s="21"/>
      <c r="G69" s="226"/>
      <c r="H69" s="23"/>
      <c r="I69" s="157"/>
      <c r="J69" s="160"/>
      <c r="K69" s="146"/>
      <c r="L69" s="161"/>
      <c r="M69" s="170"/>
      <c r="N69" s="171"/>
      <c r="O69" s="172">
        <f t="shared" si="4"/>
        <v>0</v>
      </c>
      <c r="P69" s="202"/>
      <c r="Q69" s="203"/>
      <c r="R69" s="204"/>
      <c r="S69" s="30"/>
    </row>
    <row r="70" spans="2:19" ht="37.5" customHeight="1">
      <c r="B70" s="199"/>
      <c r="C70" s="24"/>
      <c r="D70" s="25"/>
      <c r="E70" s="26"/>
      <c r="F70" s="27"/>
      <c r="G70" s="227"/>
      <c r="H70" s="29"/>
      <c r="I70" s="156"/>
      <c r="J70" s="162"/>
      <c r="K70" s="143"/>
      <c r="L70" s="163"/>
      <c r="M70" s="173"/>
      <c r="N70" s="174"/>
      <c r="O70" s="175">
        <f t="shared" si="4"/>
        <v>0</v>
      </c>
      <c r="P70" s="205"/>
      <c r="Q70" s="206"/>
      <c r="R70" s="207"/>
      <c r="S70" s="30"/>
    </row>
    <row r="71" spans="2:19" ht="37.5" customHeight="1">
      <c r="B71" s="198"/>
      <c r="C71" s="18"/>
      <c r="D71" s="19"/>
      <c r="E71" s="20"/>
      <c r="F71" s="21"/>
      <c r="G71" s="226"/>
      <c r="H71" s="23"/>
      <c r="I71" s="157"/>
      <c r="J71" s="160"/>
      <c r="K71" s="146"/>
      <c r="L71" s="161"/>
      <c r="M71" s="170"/>
      <c r="N71" s="171"/>
      <c r="O71" s="172">
        <f t="shared" si="4"/>
        <v>0</v>
      </c>
      <c r="P71" s="202"/>
      <c r="Q71" s="203"/>
      <c r="R71" s="204"/>
      <c r="S71" s="30"/>
    </row>
    <row r="72" spans="2:19" ht="37.5" customHeight="1">
      <c r="B72" s="199"/>
      <c r="C72" s="24"/>
      <c r="D72" s="25"/>
      <c r="E72" s="26"/>
      <c r="F72" s="27"/>
      <c r="G72" s="227"/>
      <c r="H72" s="29"/>
      <c r="I72" s="156"/>
      <c r="J72" s="162"/>
      <c r="K72" s="143"/>
      <c r="L72" s="163"/>
      <c r="M72" s="173"/>
      <c r="N72" s="174"/>
      <c r="O72" s="175">
        <f t="shared" si="4"/>
        <v>0</v>
      </c>
      <c r="P72" s="205"/>
      <c r="Q72" s="206"/>
      <c r="R72" s="207"/>
      <c r="S72" s="30"/>
    </row>
    <row r="73" spans="2:19" ht="37.5" customHeight="1">
      <c r="B73" s="200"/>
      <c r="C73" s="31"/>
      <c r="D73" s="32"/>
      <c r="E73" s="33"/>
      <c r="F73" s="34"/>
      <c r="G73" s="226"/>
      <c r="H73" s="35"/>
      <c r="I73" s="158"/>
      <c r="J73" s="160"/>
      <c r="K73" s="146"/>
      <c r="L73" s="164"/>
      <c r="M73" s="170"/>
      <c r="N73" s="171"/>
      <c r="O73" s="172">
        <f t="shared" si="4"/>
        <v>0</v>
      </c>
      <c r="P73" s="208"/>
      <c r="Q73" s="203"/>
      <c r="R73" s="204"/>
      <c r="S73" s="30"/>
    </row>
    <row r="74" spans="2:19" ht="37.5" customHeight="1">
      <c r="B74" s="199"/>
      <c r="C74" s="24"/>
      <c r="D74" s="25"/>
      <c r="E74" s="26"/>
      <c r="F74" s="27"/>
      <c r="G74" s="227"/>
      <c r="H74" s="29"/>
      <c r="I74" s="156"/>
      <c r="J74" s="162"/>
      <c r="K74" s="143"/>
      <c r="L74" s="163"/>
      <c r="M74" s="173"/>
      <c r="N74" s="174"/>
      <c r="O74" s="175">
        <f t="shared" si="4"/>
        <v>0</v>
      </c>
      <c r="P74" s="205"/>
      <c r="Q74" s="206"/>
      <c r="R74" s="207"/>
      <c r="S74" s="30"/>
    </row>
    <row r="75" spans="2:19" ht="37.5" customHeight="1">
      <c r="B75" s="200"/>
      <c r="C75" s="31"/>
      <c r="D75" s="32"/>
      <c r="E75" s="33"/>
      <c r="F75" s="34"/>
      <c r="G75" s="226"/>
      <c r="H75" s="35"/>
      <c r="I75" s="158"/>
      <c r="J75" s="160"/>
      <c r="K75" s="146"/>
      <c r="L75" s="164"/>
      <c r="M75" s="170"/>
      <c r="N75" s="171"/>
      <c r="O75" s="172">
        <f t="shared" si="4"/>
        <v>0</v>
      </c>
      <c r="P75" s="208"/>
      <c r="Q75" s="203"/>
      <c r="R75" s="204"/>
      <c r="S75" s="30"/>
    </row>
    <row r="76" spans="2:19" ht="37.5" customHeight="1" thickBot="1">
      <c r="B76" s="201"/>
      <c r="C76" s="154"/>
      <c r="D76" s="150"/>
      <c r="E76" s="151"/>
      <c r="F76" s="152"/>
      <c r="G76" s="228"/>
      <c r="H76" s="149"/>
      <c r="I76" s="167"/>
      <c r="J76" s="165"/>
      <c r="K76" s="149"/>
      <c r="L76" s="166"/>
      <c r="M76" s="176"/>
      <c r="N76" s="177"/>
      <c r="O76" s="178">
        <f t="shared" si="4"/>
        <v>0</v>
      </c>
      <c r="P76" s="211"/>
      <c r="Q76" s="212"/>
      <c r="R76" s="213"/>
      <c r="S76" s="30"/>
    </row>
    <row r="77" spans="2:19" ht="37.5" customHeight="1" thickBot="1">
      <c r="B77" s="256" t="s">
        <v>74</v>
      </c>
      <c r="C77" s="257"/>
      <c r="D77" s="257"/>
      <c r="E77" s="257"/>
      <c r="F77" s="257"/>
      <c r="G77" s="257"/>
      <c r="H77" s="257"/>
      <c r="I77" s="257"/>
      <c r="J77" s="257"/>
      <c r="K77" s="147"/>
      <c r="L77" s="148" t="s">
        <v>35</v>
      </c>
      <c r="M77" s="179">
        <f>SUM(M67:M76)</f>
        <v>0</v>
      </c>
      <c r="N77" s="180">
        <f>SUM(N67:N76)</f>
        <v>0</v>
      </c>
      <c r="O77" s="181">
        <f>SUM(O67:O76)</f>
        <v>0</v>
      </c>
      <c r="P77" s="54"/>
      <c r="Q77" s="54"/>
      <c r="R77" s="55"/>
      <c r="S77" s="30"/>
    </row>
  </sheetData>
  <mergeCells count="58">
    <mergeCell ref="P26:P27"/>
    <mergeCell ref="Q26:Q27"/>
    <mergeCell ref="R26:R27"/>
    <mergeCell ref="O26:O27"/>
    <mergeCell ref="I4:J4"/>
    <mergeCell ref="O13:O14"/>
    <mergeCell ref="P13:P14"/>
    <mergeCell ref="R13:R14"/>
    <mergeCell ref="I13:I14"/>
    <mergeCell ref="Q13:Q14"/>
    <mergeCell ref="J26:K26"/>
    <mergeCell ref="B38:J38"/>
    <mergeCell ref="B13:B14"/>
    <mergeCell ref="C13:G13"/>
    <mergeCell ref="H13:H14"/>
    <mergeCell ref="B26:B27"/>
    <mergeCell ref="C26:G26"/>
    <mergeCell ref="H26:H27"/>
    <mergeCell ref="I26:I27"/>
    <mergeCell ref="B25:I25"/>
    <mergeCell ref="P1:R1"/>
    <mergeCell ref="C7:P7"/>
    <mergeCell ref="K4:Q4"/>
    <mergeCell ref="K5:Q5"/>
    <mergeCell ref="J13:K13"/>
    <mergeCell ref="D9:F9"/>
    <mergeCell ref="D10:F10"/>
    <mergeCell ref="D11:F11"/>
    <mergeCell ref="O39:O40"/>
    <mergeCell ref="P39:P40"/>
    <mergeCell ref="Q39:Q40"/>
    <mergeCell ref="R39:R40"/>
    <mergeCell ref="B51:J51"/>
    <mergeCell ref="B39:B40"/>
    <mergeCell ref="C39:G39"/>
    <mergeCell ref="H39:H40"/>
    <mergeCell ref="I39:I40"/>
    <mergeCell ref="J39:K39"/>
    <mergeCell ref="O52:O53"/>
    <mergeCell ref="P52:P53"/>
    <mergeCell ref="Q52:Q53"/>
    <mergeCell ref="R52:R53"/>
    <mergeCell ref="B64:J64"/>
    <mergeCell ref="B52:B53"/>
    <mergeCell ref="C52:G52"/>
    <mergeCell ref="H52:H53"/>
    <mergeCell ref="I52:I53"/>
    <mergeCell ref="J52:K52"/>
    <mergeCell ref="O65:O66"/>
    <mergeCell ref="P65:P66"/>
    <mergeCell ref="Q65:Q66"/>
    <mergeCell ref="R65:R66"/>
    <mergeCell ref="B77:J77"/>
    <mergeCell ref="B65:B66"/>
    <mergeCell ref="C65:G65"/>
    <mergeCell ref="H65:H66"/>
    <mergeCell ref="I65:I66"/>
    <mergeCell ref="J65:K65"/>
  </mergeCells>
  <phoneticPr fontId="2"/>
  <conditionalFormatting sqref="G15:G24">
    <cfRule type="cellIs" dxfId="65" priority="138" operator="between">
      <formula>1</formula>
      <formula>8</formula>
    </cfRule>
    <cfRule type="cellIs" dxfId="64" priority="137" operator="equal">
      <formula>9</formula>
    </cfRule>
    <cfRule type="cellIs" dxfId="63" priority="136" operator="equal">
      <formula>11</formula>
    </cfRule>
    <cfRule type="cellIs" dxfId="62" priority="135" operator="equal">
      <formula>12</formula>
    </cfRule>
    <cfRule type="cellIs" dxfId="61" priority="134" operator="equal">
      <formula>13</formula>
    </cfRule>
    <cfRule type="cellIs" dxfId="60" priority="132" operator="equal">
      <formula>15</formula>
    </cfRule>
    <cfRule type="cellIs" dxfId="59" priority="131" operator="equal">
      <formula>16</formula>
    </cfRule>
    <cfRule type="cellIs" dxfId="58" priority="130" operator="equal">
      <formula>17</formula>
    </cfRule>
    <cfRule type="cellIs" dxfId="57" priority="129" operator="equal">
      <formula>18</formula>
    </cfRule>
    <cfRule type="cellIs" dxfId="56" priority="128" operator="equal">
      <formula>19</formula>
    </cfRule>
    <cfRule type="cellIs" dxfId="55" priority="133" operator="equal">
      <formula>14</formula>
    </cfRule>
  </conditionalFormatting>
  <conditionalFormatting sqref="G28:G37">
    <cfRule type="cellIs" dxfId="54" priority="73" operator="equal">
      <formula>19</formula>
    </cfRule>
    <cfRule type="cellIs" dxfId="53" priority="74" operator="equal">
      <formula>18</formula>
    </cfRule>
    <cfRule type="cellIs" dxfId="52" priority="82" operator="equal">
      <formula>9</formula>
    </cfRule>
    <cfRule type="cellIs" dxfId="51" priority="83" operator="between">
      <formula>1</formula>
      <formula>8</formula>
    </cfRule>
    <cfRule type="cellIs" dxfId="50" priority="81" operator="equal">
      <formula>11</formula>
    </cfRule>
    <cfRule type="cellIs" dxfId="49" priority="80" operator="equal">
      <formula>12</formula>
    </cfRule>
    <cfRule type="cellIs" dxfId="48" priority="79" operator="equal">
      <formula>13</formula>
    </cfRule>
    <cfRule type="cellIs" dxfId="47" priority="78" operator="equal">
      <formula>14</formula>
    </cfRule>
    <cfRule type="cellIs" dxfId="46" priority="77" operator="equal">
      <formula>15</formula>
    </cfRule>
    <cfRule type="cellIs" dxfId="45" priority="76" operator="equal">
      <formula>16</formula>
    </cfRule>
    <cfRule type="cellIs" dxfId="44" priority="75" operator="equal">
      <formula>17</formula>
    </cfRule>
  </conditionalFormatting>
  <conditionalFormatting sqref="G41:G50">
    <cfRule type="cellIs" dxfId="43" priority="58" operator="equal">
      <formula>9</formula>
    </cfRule>
    <cfRule type="cellIs" dxfId="42" priority="59" operator="between">
      <formula>1</formula>
      <formula>8</formula>
    </cfRule>
    <cfRule type="cellIs" dxfId="41" priority="49" operator="equal">
      <formula>19</formula>
    </cfRule>
    <cfRule type="cellIs" dxfId="40" priority="50" operator="equal">
      <formula>18</formula>
    </cfRule>
    <cfRule type="cellIs" dxfId="39" priority="51" operator="equal">
      <formula>17</formula>
    </cfRule>
    <cfRule type="cellIs" dxfId="38" priority="52" operator="equal">
      <formula>16</formula>
    </cfRule>
    <cfRule type="cellIs" dxfId="37" priority="53" operator="equal">
      <formula>15</formula>
    </cfRule>
    <cfRule type="cellIs" dxfId="36" priority="54" operator="equal">
      <formula>14</formula>
    </cfRule>
    <cfRule type="cellIs" dxfId="35" priority="55" operator="equal">
      <formula>13</formula>
    </cfRule>
    <cfRule type="cellIs" dxfId="34" priority="56" operator="equal">
      <formula>12</formula>
    </cfRule>
    <cfRule type="cellIs" dxfId="33" priority="57" operator="equal">
      <formula>11</formula>
    </cfRule>
  </conditionalFormatting>
  <conditionalFormatting sqref="G54:G63">
    <cfRule type="cellIs" dxfId="32" priority="27" operator="equal">
      <formula>17</formula>
    </cfRule>
    <cfRule type="cellIs" dxfId="31" priority="35" operator="between">
      <formula>1</formula>
      <formula>8</formula>
    </cfRule>
    <cfRule type="cellIs" dxfId="30" priority="34" operator="equal">
      <formula>9</formula>
    </cfRule>
    <cfRule type="cellIs" dxfId="29" priority="33" operator="equal">
      <formula>11</formula>
    </cfRule>
    <cfRule type="cellIs" dxfId="28" priority="32" operator="equal">
      <formula>12</formula>
    </cfRule>
    <cfRule type="cellIs" dxfId="27" priority="31" operator="equal">
      <formula>13</formula>
    </cfRule>
    <cfRule type="cellIs" dxfId="26" priority="30" operator="equal">
      <formula>14</formula>
    </cfRule>
    <cfRule type="cellIs" dxfId="25" priority="29" operator="equal">
      <formula>15</formula>
    </cfRule>
    <cfRule type="cellIs" dxfId="24" priority="28" operator="equal">
      <formula>16</formula>
    </cfRule>
    <cfRule type="cellIs" dxfId="23" priority="26" operator="equal">
      <formula>18</formula>
    </cfRule>
    <cfRule type="cellIs" dxfId="22" priority="25" operator="equal">
      <formula>19</formula>
    </cfRule>
  </conditionalFormatting>
  <conditionalFormatting sqref="G67:G76">
    <cfRule type="cellIs" dxfId="21" priority="2" operator="equal">
      <formula>18</formula>
    </cfRule>
    <cfRule type="cellIs" dxfId="20" priority="8" operator="equal">
      <formula>12</formula>
    </cfRule>
    <cfRule type="cellIs" dxfId="19" priority="11" operator="between">
      <formula>1</formula>
      <formula>8</formula>
    </cfRule>
    <cfRule type="cellIs" dxfId="18" priority="10" operator="equal">
      <formula>9</formula>
    </cfRule>
    <cfRule type="cellIs" dxfId="17" priority="9" operator="equal">
      <formula>11</formula>
    </cfRule>
    <cfRule type="cellIs" dxfId="16" priority="1" operator="equal">
      <formula>19</formula>
    </cfRule>
    <cfRule type="cellIs" dxfId="15" priority="7" operator="equal">
      <formula>13</formula>
    </cfRule>
    <cfRule type="cellIs" dxfId="14" priority="6" operator="equal">
      <formula>14</formula>
    </cfRule>
    <cfRule type="cellIs" dxfId="13" priority="5" operator="equal">
      <formula>15</formula>
    </cfRule>
    <cfRule type="cellIs" dxfId="12" priority="4" operator="equal">
      <formula>16</formula>
    </cfRule>
    <cfRule type="cellIs" dxfId="11" priority="3" operator="equal">
      <formula>17</formula>
    </cfRule>
  </conditionalFormatting>
  <conditionalFormatting sqref="P15:S24">
    <cfRule type="cellIs" dxfId="10" priority="268" operator="between">
      <formula>43586</formula>
      <formula>43830</formula>
    </cfRule>
  </conditionalFormatting>
  <conditionalFormatting sqref="Q28:S37">
    <cfRule type="cellIs" dxfId="9" priority="266" operator="between">
      <formula>43586</formula>
      <formula>43830</formula>
    </cfRule>
  </conditionalFormatting>
  <conditionalFormatting sqref="Q41:S50">
    <cfRule type="cellIs" dxfId="8" priority="71" operator="between">
      <formula>43586</formula>
      <formula>43830</formula>
    </cfRule>
  </conditionalFormatting>
  <conditionalFormatting sqref="Q54:S63">
    <cfRule type="cellIs" dxfId="7" priority="47" operator="between">
      <formula>43586</formula>
      <formula>43830</formula>
    </cfRule>
  </conditionalFormatting>
  <conditionalFormatting sqref="Q67:S76">
    <cfRule type="cellIs" dxfId="6" priority="23" operator="between">
      <formula>43586</formula>
      <formula>43830</formula>
    </cfRule>
  </conditionalFormatting>
  <dataValidations count="9">
    <dataValidation imeMode="hiragana" operator="greaterThanOrEqual" allowBlank="1" showInputMessage="1" showErrorMessage="1" sqref="H15:H24 H28:H37 H41:H50 H54:H63 H67:H76" xr:uid="{00000000-0002-0000-0000-000000000000}"/>
    <dataValidation type="list" allowBlank="1" showInputMessage="1" showErrorMessage="1" errorTitle="手入力禁止" error="リストの中から選んでください" sqref="J16:J24 J55:J63 J29:J37 J42:J50 J68:J76" xr:uid="{00000000-0002-0000-0000-000001000000}">
      <formula1>公共ます</formula1>
    </dataValidation>
    <dataValidation type="date" imeMode="off" operator="greaterThanOrEqual" allowBlank="1" showInputMessage="1" showErrorMessage="1" errorTitle="西暦で入力" error="****/**/**" sqref="P15:S25 P28:S38 P41:S51 P54:S64 P67:S77" xr:uid="{00000000-0002-0000-0000-000002000000}">
      <formula1>33329</formula1>
    </dataValidation>
    <dataValidation type="whole" imeMode="off" operator="greaterThanOrEqual" allowBlank="1" showInputMessage="1" showErrorMessage="1" error="リストの中から選んで下さい" sqref="D15:D24 D28:D37 D41:D50 D54:D63 D67:D76" xr:uid="{00000000-0002-0000-0000-000003000000}">
      <formula1>1</formula1>
    </dataValidation>
    <dataValidation type="whole" imeMode="off" operator="greaterThanOrEqual" allowBlank="1" showInputMessage="1" showErrorMessage="1" error="半角数字で入力" sqref="E15:F24 B15:B25 E28:F37 B28:B38 E41:F50 B41:B51 E54:F63 B54:B64 E67:F76 B67:B77" xr:uid="{00000000-0002-0000-0000-000004000000}">
      <formula1>1</formula1>
    </dataValidation>
    <dataValidation type="list" allowBlank="1" showInputMessage="1" showErrorMessage="1" errorTitle="手入力禁止" error="リストの中から選んでください" sqref="L54:L63 L15:L24 L28:L37 L41:L50 L67:L76" xr:uid="{00000000-0002-0000-0000-000005000000}">
      <formula1>取付管</formula1>
    </dataValidation>
    <dataValidation imeMode="hiragana" allowBlank="1" showInputMessage="1" showErrorMessage="1" sqref="H26:H27 C14:G14 H13:H14 C27:G27 C40:G40 H39:H40 C53:G53 H52:H53 C78:H64752 H65:H66 C66:G66" xr:uid="{00000000-0002-0000-0000-000006000000}"/>
    <dataValidation allowBlank="1" showInputMessage="1" showErrorMessage="1" errorTitle="手入力禁止" error="リストの中から選んでください" sqref="K38 K25 K51 K64 K77" xr:uid="{00000000-0002-0000-0000-000007000000}"/>
    <dataValidation imeMode="off" operator="greaterThanOrEqual" allowBlank="1" showInputMessage="1" showErrorMessage="1" error="リストの中から選んで下さい" sqref="G15:G24 G28:G37 G41:G50 G54:G63 G67:G76" xr:uid="{00000000-0002-0000-0000-000008000000}"/>
  </dataValidations>
  <printOptions horizontalCentered="1" verticalCentered="1"/>
  <pageMargins left="0.23622047244094491" right="0.23622047244094491" top="0.65" bottom="0.46" header="0.31496062992125984" footer="0.31496062992125984"/>
  <pageSetup paperSize="9" scale="75" fitToWidth="0" orientation="landscape" blackAndWhite="1" verticalDpi="300" r:id="rId1"/>
  <headerFooter alignWithMargins="0">
    <oddHeader>&amp;R&amp;P / &amp;N ページ</oddHeader>
  </headerFooter>
  <rowBreaks count="4" manualBreakCount="4">
    <brk id="25" max="18" man="1"/>
    <brk id="38" max="18" man="1"/>
    <brk id="51" max="18" man="1"/>
    <brk id="64" max="18" man="1"/>
  </rowBreak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9000000}">
          <x14:formula1>
            <xm:f>型番リスト!$C$45:$C$51</xm:f>
          </x14:formula1>
          <xm:sqref>K15:K24 K28:K37 K41:K50 K54:K63 K67:K76</xm:sqref>
        </x14:dataValidation>
        <x14:dataValidation type="list" allowBlank="1" showInputMessage="1" showErrorMessage="1" errorTitle="手入力禁止" error="リストの中から選んでください" xr:uid="{00000000-0002-0000-0000-00000A000000}">
          <x14:formula1>
            <xm:f>型番リスト!$A$3:$A$39</xm:f>
          </x14:formula1>
          <xm:sqref>J15 J28 J41 J54 J67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S49"/>
  <sheetViews>
    <sheetView view="pageBreakPreview" zoomScale="80" zoomScaleNormal="90" zoomScaleSheetLayoutView="80" workbookViewId="0">
      <selection activeCell="H6" sqref="H6"/>
    </sheetView>
  </sheetViews>
  <sheetFormatPr defaultColWidth="9" defaultRowHeight="12" customHeight="1"/>
  <cols>
    <col min="1" max="1" width="1.33203125" style="1" customWidth="1"/>
    <col min="2" max="2" width="11.44140625" style="1" customWidth="1"/>
    <col min="3" max="3" width="21.6640625" style="1" customWidth="1"/>
    <col min="4" max="4" width="6.77734375" style="1" customWidth="1"/>
    <col min="5" max="5" width="6.77734375" style="5" customWidth="1"/>
    <col min="6" max="7" width="6.77734375" style="1" customWidth="1"/>
    <col min="8" max="8" width="15.77734375" style="1" customWidth="1"/>
    <col min="9" max="9" width="19" style="1" customWidth="1"/>
    <col min="10" max="10" width="11" style="145" customWidth="1"/>
    <col min="11" max="11" width="7.6640625" style="4" customWidth="1"/>
    <col min="12" max="12" width="11" style="5" customWidth="1"/>
    <col min="13" max="15" width="12" style="1" customWidth="1"/>
    <col min="16" max="18" width="9.33203125" style="3" customWidth="1"/>
    <col min="19" max="19" width="2.88671875" style="3" customWidth="1"/>
    <col min="20" max="20" width="13.21875" style="1" customWidth="1"/>
    <col min="21" max="16384" width="9" style="1"/>
  </cols>
  <sheetData>
    <row r="2" spans="2:19" ht="28.5" customHeight="1">
      <c r="B2" s="36"/>
      <c r="C2" s="36"/>
      <c r="D2" s="36"/>
      <c r="E2" s="37"/>
      <c r="F2" s="36"/>
      <c r="G2" s="36"/>
      <c r="H2" s="36"/>
      <c r="I2" s="47"/>
      <c r="J2" s="139"/>
      <c r="K2" s="47"/>
      <c r="L2" s="139"/>
      <c r="M2" s="47"/>
      <c r="N2" s="47"/>
      <c r="P2" s="267">
        <v>46203</v>
      </c>
      <c r="Q2" s="267"/>
      <c r="R2" s="267"/>
      <c r="S2" s="50"/>
    </row>
    <row r="3" spans="2:19" ht="29.25" customHeight="1">
      <c r="B3" s="51"/>
      <c r="C3" s="51"/>
      <c r="D3" s="51"/>
      <c r="E3" s="51"/>
      <c r="F3" s="51"/>
      <c r="G3" s="51"/>
      <c r="H3" s="51"/>
      <c r="I3" s="51"/>
      <c r="J3" s="169" t="s">
        <v>221</v>
      </c>
      <c r="K3" s="182">
        <v>6</v>
      </c>
      <c r="L3" s="168" t="s">
        <v>222</v>
      </c>
      <c r="M3" s="51"/>
      <c r="N3" s="51"/>
      <c r="O3" s="51"/>
      <c r="P3" s="51"/>
      <c r="Q3" s="51"/>
      <c r="R3" s="51"/>
      <c r="S3" s="51"/>
    </row>
    <row r="4" spans="2:19" ht="27" customHeight="1">
      <c r="B4" s="36"/>
      <c r="C4" s="36"/>
      <c r="D4" s="36"/>
      <c r="E4" s="36"/>
      <c r="F4" s="36"/>
      <c r="G4" s="36"/>
      <c r="H4" s="36"/>
      <c r="I4" s="36"/>
      <c r="J4" s="37"/>
      <c r="K4" s="36"/>
      <c r="L4" s="37"/>
      <c r="M4" s="36"/>
      <c r="N4" s="36"/>
      <c r="O4" s="36"/>
      <c r="P4" s="36"/>
      <c r="Q4" s="36"/>
      <c r="R4" s="36"/>
      <c r="S4" s="36"/>
    </row>
    <row r="5" spans="2:19" ht="27" customHeight="1">
      <c r="B5" s="183" t="s">
        <v>40</v>
      </c>
      <c r="C5" s="38"/>
      <c r="D5" s="38"/>
      <c r="E5" s="38"/>
      <c r="F5" s="38"/>
      <c r="G5" s="38"/>
      <c r="H5" s="38"/>
      <c r="I5" s="273" t="s">
        <v>220</v>
      </c>
      <c r="J5" s="273"/>
      <c r="K5" s="269"/>
      <c r="L5" s="269"/>
      <c r="M5" s="269"/>
      <c r="N5" s="269"/>
      <c r="O5" s="269"/>
      <c r="P5" s="269"/>
      <c r="Q5" s="269"/>
      <c r="R5" s="38"/>
      <c r="S5" s="38"/>
    </row>
    <row r="6" spans="2:19" ht="27" customHeight="1">
      <c r="B6" s="44"/>
      <c r="C6" s="44"/>
      <c r="D6" s="44"/>
      <c r="E6" s="44"/>
      <c r="F6" s="44"/>
      <c r="G6" s="44"/>
      <c r="H6" s="38"/>
      <c r="I6" s="44"/>
      <c r="J6" s="142"/>
      <c r="K6" s="270"/>
      <c r="L6" s="270"/>
      <c r="M6" s="270"/>
      <c r="N6" s="270"/>
      <c r="O6" s="270"/>
      <c r="P6" s="270"/>
      <c r="Q6" s="270"/>
      <c r="R6" s="44"/>
      <c r="S6" s="44"/>
    </row>
    <row r="7" spans="2:19" ht="15" customHeight="1">
      <c r="B7" s="44"/>
      <c r="C7" s="44"/>
      <c r="D7" s="44"/>
      <c r="E7" s="44"/>
      <c r="F7" s="44"/>
      <c r="G7" s="44"/>
      <c r="H7" s="38"/>
      <c r="I7" s="44"/>
      <c r="J7" s="142"/>
      <c r="K7" s="38"/>
      <c r="L7" s="38"/>
      <c r="M7" s="38"/>
      <c r="N7" s="38"/>
      <c r="O7" s="38"/>
      <c r="P7" s="38"/>
      <c r="Q7" s="38"/>
      <c r="R7" s="44"/>
      <c r="S7" s="44"/>
    </row>
    <row r="8" spans="2:19" ht="29.25" customHeight="1">
      <c r="C8" s="274" t="str">
        <f>+"　公共汚水ます等設置工事（令和８年度単価契約）の "&amp;K3&amp;" 月分の完了実績につきまして、下記のとおり報告いたします。"</f>
        <v>　公共汚水ます等設置工事（令和８年度単価契約）の 6 月分の完了実績につきまして、下記のとおり報告いたします。</v>
      </c>
      <c r="D8" s="275"/>
      <c r="E8" s="275"/>
      <c r="F8" s="275"/>
      <c r="G8" s="275"/>
      <c r="H8" s="275"/>
      <c r="I8" s="275"/>
      <c r="J8" s="275"/>
      <c r="K8" s="275"/>
      <c r="L8" s="275"/>
      <c r="M8" s="275"/>
      <c r="N8" s="275"/>
      <c r="O8" s="275"/>
      <c r="P8" s="276"/>
      <c r="Q8" s="52"/>
      <c r="R8" s="52"/>
      <c r="S8" s="52"/>
    </row>
    <row r="9" spans="2:19" ht="15" customHeight="1">
      <c r="B9" s="52"/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</row>
    <row r="10" spans="2:19" ht="22.5" customHeight="1" thickBot="1">
      <c r="B10" s="38"/>
      <c r="C10" s="39" t="s">
        <v>41</v>
      </c>
      <c r="D10" s="271">
        <f>O26+O39</f>
        <v>726700</v>
      </c>
      <c r="E10" s="271"/>
      <c r="F10" s="271"/>
      <c r="G10" s="40" t="s">
        <v>34</v>
      </c>
      <c r="H10" s="38"/>
      <c r="I10" s="41"/>
      <c r="J10" s="140"/>
      <c r="K10" s="41"/>
      <c r="L10" s="140"/>
      <c r="M10" s="41"/>
      <c r="N10" s="41"/>
      <c r="O10" s="41"/>
      <c r="P10" s="38"/>
      <c r="Q10" s="38"/>
      <c r="R10" s="38"/>
      <c r="S10" s="38"/>
    </row>
    <row r="11" spans="2:19" ht="22.5" customHeight="1" thickTop="1" thickBot="1">
      <c r="B11" s="38"/>
      <c r="C11" s="42" t="s">
        <v>42</v>
      </c>
      <c r="D11" s="272">
        <f>D10*0.1</f>
        <v>72670</v>
      </c>
      <c r="E11" s="272"/>
      <c r="F11" s="272"/>
      <c r="G11" s="43" t="s">
        <v>34</v>
      </c>
      <c r="H11" s="38"/>
      <c r="I11" s="38"/>
      <c r="J11" s="141"/>
      <c r="K11" s="38"/>
      <c r="L11" s="141"/>
      <c r="M11" s="38"/>
      <c r="N11" s="38"/>
      <c r="O11" s="38"/>
      <c r="P11" s="38"/>
      <c r="Q11" s="38"/>
      <c r="R11" s="38"/>
      <c r="S11" s="38"/>
    </row>
    <row r="12" spans="2:19" ht="22.5" customHeight="1" thickTop="1" thickBot="1">
      <c r="B12" s="38"/>
      <c r="C12" s="42" t="s">
        <v>43</v>
      </c>
      <c r="D12" s="272">
        <f>SUM(D10:F11)</f>
        <v>799370</v>
      </c>
      <c r="E12" s="272"/>
      <c r="F12" s="272"/>
      <c r="G12" s="43" t="s">
        <v>34</v>
      </c>
      <c r="H12" s="38"/>
      <c r="I12" s="38"/>
      <c r="J12" s="141"/>
      <c r="K12" s="38"/>
      <c r="L12" s="141"/>
      <c r="M12" s="38"/>
      <c r="N12" s="38"/>
      <c r="O12" s="38"/>
      <c r="P12" s="38"/>
      <c r="Q12" s="38"/>
      <c r="R12" s="38"/>
      <c r="S12" s="38"/>
    </row>
    <row r="13" spans="2:19" ht="17.25" customHeight="1" thickTop="1" thickBot="1">
      <c r="B13" s="44"/>
      <c r="C13" s="45"/>
      <c r="D13" s="45"/>
      <c r="E13" s="45"/>
      <c r="F13" s="45"/>
      <c r="G13" s="46"/>
      <c r="H13" s="38"/>
      <c r="I13" s="38"/>
      <c r="J13" s="141"/>
      <c r="K13" s="38"/>
      <c r="L13" s="141"/>
      <c r="M13" s="38"/>
      <c r="N13" s="38"/>
      <c r="O13" s="38"/>
      <c r="P13" s="44"/>
      <c r="Q13" s="44"/>
      <c r="R13" s="44"/>
      <c r="S13" s="44"/>
    </row>
    <row r="14" spans="2:19" s="2" customFormat="1" ht="17.25" customHeight="1">
      <c r="B14" s="258" t="s">
        <v>17</v>
      </c>
      <c r="C14" s="260" t="s">
        <v>223</v>
      </c>
      <c r="D14" s="260"/>
      <c r="E14" s="260"/>
      <c r="F14" s="260"/>
      <c r="G14" s="260"/>
      <c r="H14" s="261" t="s">
        <v>18</v>
      </c>
      <c r="I14" s="263" t="s">
        <v>39</v>
      </c>
      <c r="J14" s="265" t="s">
        <v>33</v>
      </c>
      <c r="K14" s="266"/>
      <c r="L14" s="184" t="s">
        <v>15</v>
      </c>
      <c r="M14" s="185" t="s">
        <v>227</v>
      </c>
      <c r="N14" s="186" t="s">
        <v>219</v>
      </c>
      <c r="O14" s="248" t="s">
        <v>226</v>
      </c>
      <c r="P14" s="250" t="s">
        <v>45</v>
      </c>
      <c r="Q14" s="252" t="s">
        <v>36</v>
      </c>
      <c r="R14" s="254" t="s">
        <v>16</v>
      </c>
      <c r="S14" s="53"/>
    </row>
    <row r="15" spans="2:19" s="2" customFormat="1" ht="17.25" customHeight="1">
      <c r="B15" s="259"/>
      <c r="C15" s="187" t="s">
        <v>0</v>
      </c>
      <c r="D15" s="187" t="s">
        <v>19</v>
      </c>
      <c r="E15" s="188" t="s">
        <v>20</v>
      </c>
      <c r="F15" s="187" t="s">
        <v>21</v>
      </c>
      <c r="G15" s="187" t="s">
        <v>22</v>
      </c>
      <c r="H15" s="262"/>
      <c r="I15" s="264"/>
      <c r="J15" s="189" t="s">
        <v>38</v>
      </c>
      <c r="K15" s="190" t="s">
        <v>37</v>
      </c>
      <c r="L15" s="191" t="s">
        <v>38</v>
      </c>
      <c r="M15" s="192" t="s">
        <v>224</v>
      </c>
      <c r="N15" s="193" t="s">
        <v>225</v>
      </c>
      <c r="O15" s="249"/>
      <c r="P15" s="251"/>
      <c r="Q15" s="253"/>
      <c r="R15" s="255"/>
      <c r="S15" s="53"/>
    </row>
    <row r="16" spans="2:19" ht="37.5" customHeight="1">
      <c r="B16" s="198">
        <v>30001</v>
      </c>
      <c r="C16" s="18" t="s">
        <v>46</v>
      </c>
      <c r="D16" s="19">
        <v>1</v>
      </c>
      <c r="E16" s="20">
        <v>69</v>
      </c>
      <c r="F16" s="21"/>
      <c r="G16" s="22">
        <v>1</v>
      </c>
      <c r="H16" s="23" t="s">
        <v>47</v>
      </c>
      <c r="I16" s="155" t="s">
        <v>69</v>
      </c>
      <c r="J16" s="160" t="s">
        <v>329</v>
      </c>
      <c r="K16" s="146" t="s">
        <v>330</v>
      </c>
      <c r="L16" s="161">
        <v>12</v>
      </c>
      <c r="M16" s="170">
        <v>73700</v>
      </c>
      <c r="N16" s="171">
        <v>198100</v>
      </c>
      <c r="O16" s="172">
        <f t="shared" ref="O16:O25" si="0">M16+N16</f>
        <v>271800</v>
      </c>
      <c r="P16" s="202">
        <v>46183</v>
      </c>
      <c r="Q16" s="203">
        <v>46236</v>
      </c>
      <c r="R16" s="204">
        <v>46239</v>
      </c>
      <c r="S16" s="30"/>
    </row>
    <row r="17" spans="2:19" ht="37.5" customHeight="1">
      <c r="B17" s="199">
        <v>30002</v>
      </c>
      <c r="C17" s="24" t="s">
        <v>70</v>
      </c>
      <c r="D17" s="25">
        <v>4</v>
      </c>
      <c r="E17" s="26">
        <v>32</v>
      </c>
      <c r="F17" s="27"/>
      <c r="G17" s="28">
        <v>2</v>
      </c>
      <c r="H17" s="230" t="s">
        <v>72</v>
      </c>
      <c r="I17" s="156" t="s">
        <v>364</v>
      </c>
      <c r="J17" s="162" t="s">
        <v>75</v>
      </c>
      <c r="K17" s="143" t="s">
        <v>331</v>
      </c>
      <c r="L17" s="163" t="s">
        <v>76</v>
      </c>
      <c r="M17" s="173">
        <v>76300</v>
      </c>
      <c r="N17" s="174">
        <v>281600</v>
      </c>
      <c r="O17" s="175">
        <f t="shared" si="0"/>
        <v>357900</v>
      </c>
      <c r="P17" s="205">
        <v>46193</v>
      </c>
      <c r="Q17" s="206">
        <v>46252</v>
      </c>
      <c r="R17" s="207">
        <v>46259</v>
      </c>
      <c r="S17" s="30"/>
    </row>
    <row r="18" spans="2:19" ht="37.5" customHeight="1">
      <c r="B18" s="198">
        <v>30002</v>
      </c>
      <c r="C18" s="18" t="s">
        <v>362</v>
      </c>
      <c r="D18" s="19">
        <v>4</v>
      </c>
      <c r="E18" s="20">
        <v>32</v>
      </c>
      <c r="F18" s="21"/>
      <c r="G18" s="22">
        <v>2</v>
      </c>
      <c r="H18" s="231" t="s">
        <v>363</v>
      </c>
      <c r="I18" s="157" t="s">
        <v>364</v>
      </c>
      <c r="J18" s="160" t="s">
        <v>366</v>
      </c>
      <c r="K18" s="146"/>
      <c r="L18" s="161" t="s">
        <v>334</v>
      </c>
      <c r="M18" s="170"/>
      <c r="N18" s="171">
        <v>61200</v>
      </c>
      <c r="O18" s="172">
        <f t="shared" si="0"/>
        <v>61200</v>
      </c>
      <c r="P18" s="202">
        <v>46193</v>
      </c>
      <c r="Q18" s="203">
        <v>46252</v>
      </c>
      <c r="R18" s="204">
        <v>46259</v>
      </c>
      <c r="S18" s="30"/>
    </row>
    <row r="19" spans="2:19" ht="37.5" customHeight="1">
      <c r="B19" s="199">
        <v>30002</v>
      </c>
      <c r="C19" s="24" t="s">
        <v>362</v>
      </c>
      <c r="D19" s="25">
        <v>4</v>
      </c>
      <c r="E19" s="26">
        <v>32</v>
      </c>
      <c r="F19" s="27"/>
      <c r="G19" s="28">
        <v>2</v>
      </c>
      <c r="H19" s="230" t="s">
        <v>363</v>
      </c>
      <c r="I19" s="156" t="s">
        <v>364</v>
      </c>
      <c r="J19" s="162" t="s">
        <v>365</v>
      </c>
      <c r="K19" s="143"/>
      <c r="L19" s="163"/>
      <c r="M19" s="173"/>
      <c r="N19" s="174">
        <v>35800</v>
      </c>
      <c r="O19" s="175">
        <f t="shared" si="0"/>
        <v>35800</v>
      </c>
      <c r="P19" s="205">
        <v>46193</v>
      </c>
      <c r="Q19" s="206">
        <v>46252</v>
      </c>
      <c r="R19" s="207">
        <v>46259</v>
      </c>
      <c r="S19" s="30"/>
    </row>
    <row r="20" spans="2:19" ht="37.5" customHeight="1">
      <c r="B20" s="198"/>
      <c r="C20" s="18"/>
      <c r="D20" s="19"/>
      <c r="E20" s="20"/>
      <c r="F20" s="21"/>
      <c r="G20" s="22"/>
      <c r="H20" s="23"/>
      <c r="I20" s="157"/>
      <c r="J20" s="160"/>
      <c r="K20" s="146"/>
      <c r="L20" s="161"/>
      <c r="M20" s="170"/>
      <c r="N20" s="171"/>
      <c r="O20" s="172">
        <f t="shared" si="0"/>
        <v>0</v>
      </c>
      <c r="P20" s="202"/>
      <c r="Q20" s="203"/>
      <c r="R20" s="204"/>
      <c r="S20" s="30"/>
    </row>
    <row r="21" spans="2:19" ht="37.5" customHeight="1">
      <c r="B21" s="199"/>
      <c r="C21" s="24"/>
      <c r="D21" s="25"/>
      <c r="E21" s="26"/>
      <c r="F21" s="27"/>
      <c r="G21" s="28"/>
      <c r="H21" s="29"/>
      <c r="I21" s="156"/>
      <c r="J21" s="162"/>
      <c r="K21" s="143"/>
      <c r="L21" s="163"/>
      <c r="M21" s="173"/>
      <c r="N21" s="174"/>
      <c r="O21" s="175">
        <f t="shared" si="0"/>
        <v>0</v>
      </c>
      <c r="P21" s="205"/>
      <c r="Q21" s="206"/>
      <c r="R21" s="207"/>
      <c r="S21" s="30"/>
    </row>
    <row r="22" spans="2:19" ht="37.5" customHeight="1">
      <c r="B22" s="200"/>
      <c r="C22" s="31"/>
      <c r="D22" s="32"/>
      <c r="E22" s="33"/>
      <c r="F22" s="34"/>
      <c r="G22" s="22"/>
      <c r="H22" s="35"/>
      <c r="I22" s="158"/>
      <c r="J22" s="160"/>
      <c r="K22" s="146"/>
      <c r="L22" s="164"/>
      <c r="M22" s="170"/>
      <c r="N22" s="171"/>
      <c r="O22" s="172">
        <f t="shared" si="0"/>
        <v>0</v>
      </c>
      <c r="P22" s="208"/>
      <c r="Q22" s="209"/>
      <c r="R22" s="210"/>
      <c r="S22" s="30"/>
    </row>
    <row r="23" spans="2:19" ht="37.5" customHeight="1">
      <c r="B23" s="199"/>
      <c r="C23" s="24"/>
      <c r="D23" s="25"/>
      <c r="E23" s="26"/>
      <c r="F23" s="27"/>
      <c r="G23" s="28"/>
      <c r="H23" s="29"/>
      <c r="I23" s="156"/>
      <c r="J23" s="162"/>
      <c r="K23" s="143"/>
      <c r="L23" s="163"/>
      <c r="M23" s="173"/>
      <c r="N23" s="174"/>
      <c r="O23" s="175">
        <f t="shared" si="0"/>
        <v>0</v>
      </c>
      <c r="P23" s="205"/>
      <c r="Q23" s="206"/>
      <c r="R23" s="207"/>
      <c r="S23" s="30"/>
    </row>
    <row r="24" spans="2:19" ht="37.5" customHeight="1">
      <c r="B24" s="200"/>
      <c r="C24" s="31"/>
      <c r="D24" s="32"/>
      <c r="E24" s="33"/>
      <c r="F24" s="34"/>
      <c r="G24" s="22"/>
      <c r="H24" s="35"/>
      <c r="I24" s="158"/>
      <c r="J24" s="160"/>
      <c r="K24" s="146"/>
      <c r="L24" s="164"/>
      <c r="M24" s="170"/>
      <c r="N24" s="171"/>
      <c r="O24" s="172">
        <f t="shared" si="0"/>
        <v>0</v>
      </c>
      <c r="P24" s="208"/>
      <c r="Q24" s="209"/>
      <c r="R24" s="210"/>
      <c r="S24" s="30"/>
    </row>
    <row r="25" spans="2:19" ht="37.5" customHeight="1" thickBot="1">
      <c r="B25" s="201"/>
      <c r="C25" s="149"/>
      <c r="D25" s="150"/>
      <c r="E25" s="151"/>
      <c r="F25" s="152"/>
      <c r="G25" s="153"/>
      <c r="H25" s="149"/>
      <c r="I25" s="159"/>
      <c r="J25" s="165"/>
      <c r="K25" s="149"/>
      <c r="L25" s="166"/>
      <c r="M25" s="176"/>
      <c r="N25" s="177"/>
      <c r="O25" s="178">
        <f t="shared" si="0"/>
        <v>0</v>
      </c>
      <c r="P25" s="211"/>
      <c r="Q25" s="212"/>
      <c r="R25" s="213"/>
      <c r="S25" s="30"/>
    </row>
    <row r="26" spans="2:19" ht="37.5" customHeight="1" thickBot="1">
      <c r="B26" s="256" t="s">
        <v>74</v>
      </c>
      <c r="C26" s="257"/>
      <c r="D26" s="257"/>
      <c r="E26" s="257"/>
      <c r="F26" s="257"/>
      <c r="G26" s="257"/>
      <c r="H26" s="257"/>
      <c r="I26" s="257"/>
      <c r="J26" s="144"/>
      <c r="K26" s="147"/>
      <c r="L26" s="148" t="s">
        <v>35</v>
      </c>
      <c r="M26" s="179">
        <f>SUM(M16:M25)</f>
        <v>150000</v>
      </c>
      <c r="N26" s="180">
        <f>SUM(N16:N25)</f>
        <v>576700</v>
      </c>
      <c r="O26" s="181">
        <f>SUM(O16:O25)</f>
        <v>726700</v>
      </c>
      <c r="P26" s="54"/>
      <c r="Q26" s="54"/>
      <c r="R26" s="55"/>
      <c r="S26" s="30"/>
    </row>
    <row r="27" spans="2:19" s="2" customFormat="1" ht="17.25" customHeight="1">
      <c r="B27" s="258" t="s">
        <v>17</v>
      </c>
      <c r="C27" s="260" t="s">
        <v>223</v>
      </c>
      <c r="D27" s="260"/>
      <c r="E27" s="260"/>
      <c r="F27" s="260"/>
      <c r="G27" s="260"/>
      <c r="H27" s="261" t="s">
        <v>18</v>
      </c>
      <c r="I27" s="263" t="s">
        <v>39</v>
      </c>
      <c r="J27" s="265" t="s">
        <v>33</v>
      </c>
      <c r="K27" s="266"/>
      <c r="L27" s="184" t="s">
        <v>15</v>
      </c>
      <c r="M27" s="185" t="s">
        <v>227</v>
      </c>
      <c r="N27" s="186" t="s">
        <v>219</v>
      </c>
      <c r="O27" s="248" t="s">
        <v>226</v>
      </c>
      <c r="P27" s="250" t="s">
        <v>45</v>
      </c>
      <c r="Q27" s="252" t="s">
        <v>36</v>
      </c>
      <c r="R27" s="254" t="s">
        <v>16</v>
      </c>
      <c r="S27" s="53"/>
    </row>
    <row r="28" spans="2:19" s="2" customFormat="1" ht="17.25" customHeight="1">
      <c r="B28" s="259"/>
      <c r="C28" s="187" t="s">
        <v>0</v>
      </c>
      <c r="D28" s="187" t="s">
        <v>19</v>
      </c>
      <c r="E28" s="188" t="s">
        <v>20</v>
      </c>
      <c r="F28" s="187" t="s">
        <v>21</v>
      </c>
      <c r="G28" s="187" t="s">
        <v>22</v>
      </c>
      <c r="H28" s="262"/>
      <c r="I28" s="264"/>
      <c r="J28" s="189" t="s">
        <v>38</v>
      </c>
      <c r="K28" s="190" t="s">
        <v>37</v>
      </c>
      <c r="L28" s="191" t="s">
        <v>38</v>
      </c>
      <c r="M28" s="192" t="s">
        <v>224</v>
      </c>
      <c r="N28" s="193" t="s">
        <v>225</v>
      </c>
      <c r="O28" s="249"/>
      <c r="P28" s="251"/>
      <c r="Q28" s="253"/>
      <c r="R28" s="255"/>
      <c r="S28" s="53"/>
    </row>
    <row r="29" spans="2:19" ht="37.5" customHeight="1">
      <c r="B29" s="198"/>
      <c r="C29" s="18"/>
      <c r="D29" s="19"/>
      <c r="E29" s="20"/>
      <c r="F29" s="21"/>
      <c r="G29" s="22"/>
      <c r="H29" s="23"/>
      <c r="I29" s="157"/>
      <c r="J29" s="160"/>
      <c r="K29" s="146"/>
      <c r="L29" s="161" t="s">
        <v>71</v>
      </c>
      <c r="M29" s="170"/>
      <c r="N29" s="171"/>
      <c r="O29" s="172">
        <f t="shared" ref="O29:O38" si="1">+M29+N29</f>
        <v>0</v>
      </c>
      <c r="P29" s="202"/>
      <c r="Q29" s="203"/>
      <c r="R29" s="204"/>
      <c r="S29" s="30"/>
    </row>
    <row r="30" spans="2:19" ht="37.5" customHeight="1">
      <c r="B30" s="199"/>
      <c r="C30" s="24"/>
      <c r="D30" s="25"/>
      <c r="E30" s="26"/>
      <c r="F30" s="27"/>
      <c r="G30" s="28"/>
      <c r="H30" s="29"/>
      <c r="I30" s="156"/>
      <c r="J30" s="162"/>
      <c r="K30" s="143"/>
      <c r="L30" s="163"/>
      <c r="M30" s="173"/>
      <c r="N30" s="174"/>
      <c r="O30" s="175">
        <f t="shared" si="1"/>
        <v>0</v>
      </c>
      <c r="P30" s="205"/>
      <c r="Q30" s="206"/>
      <c r="R30" s="207"/>
      <c r="S30" s="30"/>
    </row>
    <row r="31" spans="2:19" ht="37.5" customHeight="1">
      <c r="B31" s="198"/>
      <c r="C31" s="18"/>
      <c r="D31" s="19"/>
      <c r="E31" s="20"/>
      <c r="F31" s="21"/>
      <c r="G31" s="22"/>
      <c r="H31" s="23"/>
      <c r="I31" s="157"/>
      <c r="J31" s="160"/>
      <c r="K31" s="146"/>
      <c r="L31" s="161"/>
      <c r="M31" s="170"/>
      <c r="N31" s="171"/>
      <c r="O31" s="172">
        <f t="shared" si="1"/>
        <v>0</v>
      </c>
      <c r="P31" s="202"/>
      <c r="Q31" s="203"/>
      <c r="R31" s="204"/>
      <c r="S31" s="30"/>
    </row>
    <row r="32" spans="2:19" ht="37.5" customHeight="1">
      <c r="B32" s="199"/>
      <c r="C32" s="24"/>
      <c r="D32" s="25"/>
      <c r="E32" s="26"/>
      <c r="F32" s="27"/>
      <c r="G32" s="28"/>
      <c r="H32" s="29"/>
      <c r="I32" s="156"/>
      <c r="J32" s="162"/>
      <c r="K32" s="143"/>
      <c r="L32" s="163"/>
      <c r="M32" s="173"/>
      <c r="N32" s="174"/>
      <c r="O32" s="175">
        <f t="shared" si="1"/>
        <v>0</v>
      </c>
      <c r="P32" s="205"/>
      <c r="Q32" s="206"/>
      <c r="R32" s="207"/>
      <c r="S32" s="30"/>
    </row>
    <row r="33" spans="2:19" ht="37.5" customHeight="1">
      <c r="B33" s="198"/>
      <c r="C33" s="18"/>
      <c r="D33" s="19"/>
      <c r="E33" s="20"/>
      <c r="F33" s="21"/>
      <c r="G33" s="22"/>
      <c r="H33" s="23"/>
      <c r="I33" s="157"/>
      <c r="J33" s="160"/>
      <c r="K33" s="146"/>
      <c r="L33" s="161"/>
      <c r="M33" s="170"/>
      <c r="N33" s="171"/>
      <c r="O33" s="172">
        <f t="shared" si="1"/>
        <v>0</v>
      </c>
      <c r="P33" s="202"/>
      <c r="Q33" s="203"/>
      <c r="R33" s="204"/>
      <c r="S33" s="30"/>
    </row>
    <row r="34" spans="2:19" ht="37.5" customHeight="1">
      <c r="B34" s="199"/>
      <c r="C34" s="24"/>
      <c r="D34" s="25"/>
      <c r="E34" s="26"/>
      <c r="F34" s="27"/>
      <c r="G34" s="28"/>
      <c r="H34" s="29"/>
      <c r="I34" s="156"/>
      <c r="J34" s="162"/>
      <c r="K34" s="143"/>
      <c r="L34" s="163"/>
      <c r="M34" s="173"/>
      <c r="N34" s="174"/>
      <c r="O34" s="175">
        <f t="shared" si="1"/>
        <v>0</v>
      </c>
      <c r="P34" s="205"/>
      <c r="Q34" s="206"/>
      <c r="R34" s="207"/>
      <c r="S34" s="30"/>
    </row>
    <row r="35" spans="2:19" ht="37.5" customHeight="1">
      <c r="B35" s="200"/>
      <c r="C35" s="31"/>
      <c r="D35" s="32"/>
      <c r="E35" s="33"/>
      <c r="F35" s="34"/>
      <c r="G35" s="22"/>
      <c r="H35" s="35"/>
      <c r="I35" s="158"/>
      <c r="J35" s="160"/>
      <c r="K35" s="146"/>
      <c r="L35" s="164"/>
      <c r="M35" s="170"/>
      <c r="N35" s="171"/>
      <c r="O35" s="172">
        <f t="shared" si="1"/>
        <v>0</v>
      </c>
      <c r="P35" s="208"/>
      <c r="Q35" s="203"/>
      <c r="R35" s="204"/>
      <c r="S35" s="30"/>
    </row>
    <row r="36" spans="2:19" ht="37.5" customHeight="1">
      <c r="B36" s="199"/>
      <c r="C36" s="24"/>
      <c r="D36" s="25"/>
      <c r="E36" s="26"/>
      <c r="F36" s="27"/>
      <c r="G36" s="28"/>
      <c r="H36" s="29"/>
      <c r="I36" s="156"/>
      <c r="J36" s="162"/>
      <c r="K36" s="143"/>
      <c r="L36" s="163"/>
      <c r="M36" s="173"/>
      <c r="N36" s="174"/>
      <c r="O36" s="175">
        <f t="shared" si="1"/>
        <v>0</v>
      </c>
      <c r="P36" s="205"/>
      <c r="Q36" s="206"/>
      <c r="R36" s="207"/>
      <c r="S36" s="30"/>
    </row>
    <row r="37" spans="2:19" ht="37.5" customHeight="1">
      <c r="B37" s="200"/>
      <c r="C37" s="31"/>
      <c r="D37" s="32"/>
      <c r="E37" s="33"/>
      <c r="F37" s="34"/>
      <c r="G37" s="22"/>
      <c r="H37" s="35"/>
      <c r="I37" s="158"/>
      <c r="J37" s="160"/>
      <c r="K37" s="146"/>
      <c r="L37" s="164"/>
      <c r="M37" s="170"/>
      <c r="N37" s="171"/>
      <c r="O37" s="172">
        <f t="shared" si="1"/>
        <v>0</v>
      </c>
      <c r="P37" s="208"/>
      <c r="Q37" s="203"/>
      <c r="R37" s="204"/>
      <c r="S37" s="30"/>
    </row>
    <row r="38" spans="2:19" ht="37.5" customHeight="1" thickBot="1">
      <c r="B38" s="201"/>
      <c r="C38" s="154"/>
      <c r="D38" s="150"/>
      <c r="E38" s="151"/>
      <c r="F38" s="152"/>
      <c r="G38" s="153"/>
      <c r="H38" s="149"/>
      <c r="I38" s="167"/>
      <c r="J38" s="165"/>
      <c r="K38" s="149"/>
      <c r="L38" s="166"/>
      <c r="M38" s="176"/>
      <c r="N38" s="177"/>
      <c r="O38" s="178">
        <f t="shared" si="1"/>
        <v>0</v>
      </c>
      <c r="P38" s="211"/>
      <c r="Q38" s="212"/>
      <c r="R38" s="213"/>
      <c r="S38" s="30"/>
    </row>
    <row r="39" spans="2:19" ht="37.5" customHeight="1" thickBot="1">
      <c r="B39" s="256" t="s">
        <v>74</v>
      </c>
      <c r="C39" s="257"/>
      <c r="D39" s="257"/>
      <c r="E39" s="257"/>
      <c r="F39" s="257"/>
      <c r="G39" s="257"/>
      <c r="H39" s="257"/>
      <c r="I39" s="257"/>
      <c r="J39" s="257"/>
      <c r="K39" s="147"/>
      <c r="L39" s="148" t="s">
        <v>35</v>
      </c>
      <c r="M39" s="179">
        <f>SUM(M29:M38)</f>
        <v>0</v>
      </c>
      <c r="N39" s="180">
        <f>SUM(N29:N38)</f>
        <v>0</v>
      </c>
      <c r="O39" s="181">
        <f>SUM(O29:O38)</f>
        <v>0</v>
      </c>
      <c r="P39" s="54"/>
      <c r="Q39" s="54"/>
      <c r="R39" s="55"/>
      <c r="S39" s="30"/>
    </row>
    <row r="40" spans="2:19" ht="10.5" customHeight="1"/>
    <row r="41" spans="2:19" ht="46.5" customHeight="1"/>
    <row r="42" spans="2:19" ht="46.5" customHeight="1"/>
    <row r="43" spans="2:19" ht="46.5" customHeight="1"/>
    <row r="44" spans="2:19" ht="46.5" customHeight="1"/>
    <row r="45" spans="2:19" ht="46.5" customHeight="1"/>
    <row r="46" spans="2:19" ht="46.5" customHeight="1"/>
    <row r="47" spans="2:19" ht="46.5" customHeight="1"/>
    <row r="48" spans="2:19" ht="46.5" customHeight="1"/>
    <row r="49" ht="46.5" customHeight="1"/>
  </sheetData>
  <mergeCells count="28">
    <mergeCell ref="P27:P28"/>
    <mergeCell ref="Q27:Q28"/>
    <mergeCell ref="R27:R28"/>
    <mergeCell ref="B39:J39"/>
    <mergeCell ref="B27:B28"/>
    <mergeCell ref="C27:G27"/>
    <mergeCell ref="H27:H28"/>
    <mergeCell ref="I27:I28"/>
    <mergeCell ref="J27:K27"/>
    <mergeCell ref="O27:O28"/>
    <mergeCell ref="J14:K14"/>
    <mergeCell ref="O14:O15"/>
    <mergeCell ref="P14:P15"/>
    <mergeCell ref="Q14:Q15"/>
    <mergeCell ref="R14:R15"/>
    <mergeCell ref="B26:I26"/>
    <mergeCell ref="D11:F11"/>
    <mergeCell ref="D12:F12"/>
    <mergeCell ref="B14:B15"/>
    <mergeCell ref="C14:G14"/>
    <mergeCell ref="H14:H15"/>
    <mergeCell ref="I14:I15"/>
    <mergeCell ref="D10:F10"/>
    <mergeCell ref="P2:R2"/>
    <mergeCell ref="I5:J5"/>
    <mergeCell ref="K5:Q5"/>
    <mergeCell ref="K6:Q6"/>
    <mergeCell ref="C8:P8"/>
  </mergeCells>
  <phoneticPr fontId="2"/>
  <conditionalFormatting sqref="G16:G25">
    <cfRule type="cellIs" dxfId="5" priority="21" operator="between">
      <formula>9</formula>
      <formula>9</formula>
    </cfRule>
    <cfRule type="cellIs" dxfId="4" priority="22" operator="between">
      <formula>1</formula>
      <formula>8</formula>
    </cfRule>
  </conditionalFormatting>
  <conditionalFormatting sqref="G29:G38">
    <cfRule type="cellIs" dxfId="3" priority="1" operator="between">
      <formula>9</formula>
      <formula>9</formula>
    </cfRule>
    <cfRule type="cellIs" dxfId="2" priority="2" operator="between">
      <formula>1</formula>
      <formula>8</formula>
    </cfRule>
  </conditionalFormatting>
  <conditionalFormatting sqref="P16:S25">
    <cfRule type="cellIs" dxfId="1" priority="43" operator="between">
      <formula>43586</formula>
      <formula>43830</formula>
    </cfRule>
  </conditionalFormatting>
  <conditionalFormatting sqref="Q29:S38">
    <cfRule type="cellIs" dxfId="0" priority="41" operator="between">
      <formula>43586</formula>
      <formula>43830</formula>
    </cfRule>
  </conditionalFormatting>
  <dataValidations count="10">
    <dataValidation type="list" allowBlank="1" showInputMessage="1" showErrorMessage="1" errorTitle="手入力禁止" error="リストの中から選んでください" sqref="J29" xr:uid="{00000000-0002-0000-0100-000000000000}">
      <formula1>$D$4:$D$126</formula1>
    </dataValidation>
    <dataValidation type="list" allowBlank="1" showInputMessage="1" showErrorMessage="1" sqref="K29:K38" xr:uid="{00000000-0002-0000-0100-000001000000}">
      <formula1>$F$136:$F$141</formula1>
    </dataValidation>
    <dataValidation allowBlank="1" showInputMessage="1" showErrorMessage="1" errorTitle="手入力禁止" error="リストの中から選んでください" sqref="K39 K26" xr:uid="{00000000-0002-0000-0100-000002000000}"/>
    <dataValidation imeMode="hiragana" allowBlank="1" showInputMessage="1" showErrorMessage="1" sqref="C40:H64753 C15:G15 H14:H15 C28:G28 H27:H28" xr:uid="{00000000-0002-0000-0100-000003000000}"/>
    <dataValidation type="list" allowBlank="1" showInputMessage="1" showErrorMessage="1" errorTitle="手入力禁止" error="リストの中から選んでください" sqref="L29:L38 L16:L25" xr:uid="{00000000-0002-0000-0100-000004000000}">
      <formula1>取付管</formula1>
    </dataValidation>
    <dataValidation type="whole" imeMode="off" operator="greaterThanOrEqual" allowBlank="1" showInputMessage="1" showErrorMessage="1" error="半角数字で入力" sqref="E16:F25 B16:B26 E29:F38 B29:B39" xr:uid="{00000000-0002-0000-0100-000005000000}">
      <formula1>1</formula1>
    </dataValidation>
    <dataValidation type="whole" imeMode="off" operator="greaterThanOrEqual" allowBlank="1" showInputMessage="1" showErrorMessage="1" error="リストの中から選んで下さい" sqref="D16:D25 G16:G25 D29:D38 G29:G38" xr:uid="{00000000-0002-0000-0100-000006000000}">
      <formula1>1</formula1>
    </dataValidation>
    <dataValidation type="date" imeMode="off" operator="greaterThanOrEqual" allowBlank="1" showInputMessage="1" showErrorMessage="1" errorTitle="西暦で入力" error="****/**/**" sqref="P16:S26 P29:S39" xr:uid="{00000000-0002-0000-0100-000007000000}">
      <formula1>33329</formula1>
    </dataValidation>
    <dataValidation type="list" allowBlank="1" showInputMessage="1" showErrorMessage="1" errorTitle="手入力禁止" error="リストの中から選んでください" sqref="J17:J25 J30:J38" xr:uid="{00000000-0002-0000-0100-000008000000}">
      <formula1>公共ます</formula1>
    </dataValidation>
    <dataValidation imeMode="hiragana" operator="greaterThanOrEqual" allowBlank="1" showInputMessage="1" showErrorMessage="1" sqref="H16:H25 H29:H38" xr:uid="{00000000-0002-0000-0100-000009000000}"/>
  </dataValidations>
  <printOptions horizontalCentered="1" verticalCentered="1"/>
  <pageMargins left="0.23622047244094491" right="0.23622047244094491" top="0.65" bottom="0.46" header="0.31496062992125984" footer="0.31496062992125984"/>
  <pageSetup paperSize="9" scale="76" fitToWidth="0" orientation="landscape" blackAndWhite="1" verticalDpi="300" r:id="rId1"/>
  <headerFooter alignWithMargins="0">
    <oddHeader>&amp;R&amp;P / &amp;N ページ</oddHeader>
  </headerFooter>
  <rowBreaks count="1" manualBreakCount="1">
    <brk id="26" min="1" max="17" man="1"/>
  </rowBreak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A000000}">
          <x14:formula1>
            <xm:f>型番リスト!$C$45:$C$51</xm:f>
          </x14:formula1>
          <xm:sqref>K16:K25</xm:sqref>
        </x14:dataValidation>
        <x14:dataValidation type="list" allowBlank="1" showInputMessage="1" showErrorMessage="1" errorTitle="手入力禁止" error="リストの中から選んでください" xr:uid="{00000000-0002-0000-0100-00000B000000}">
          <x14:formula1>
            <xm:f>型番リスト!$A$3:$A$39</xm:f>
          </x14:formula1>
          <xm:sqref>J16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H175"/>
  <sheetViews>
    <sheetView view="pageBreakPreview" zoomScaleNormal="100" workbookViewId="0">
      <selection activeCell="F168" sqref="F168"/>
    </sheetView>
  </sheetViews>
  <sheetFormatPr defaultColWidth="4.109375" defaultRowHeight="15.75" customHeight="1"/>
  <cols>
    <col min="1" max="6" width="16" style="1" customWidth="1"/>
    <col min="7" max="7" width="3.77734375" style="1" customWidth="1"/>
    <col min="8" max="16384" width="4.109375" style="1"/>
  </cols>
  <sheetData>
    <row r="1" spans="1:7" ht="13.8" thickBot="1">
      <c r="A1" s="6" t="s">
        <v>73</v>
      </c>
    </row>
    <row r="2" spans="1:7" ht="13.8" thickBot="1">
      <c r="A2" s="224" t="s">
        <v>14</v>
      </c>
      <c r="G2" s="8"/>
    </row>
    <row r="3" spans="1:7" ht="15.75" customHeight="1">
      <c r="A3" s="12" t="s">
        <v>56</v>
      </c>
    </row>
    <row r="4" spans="1:7" ht="15.75" customHeight="1">
      <c r="A4" s="13" t="s">
        <v>55</v>
      </c>
    </row>
    <row r="5" spans="1:7" ht="15.75" customHeight="1">
      <c r="A5" s="13" t="s">
        <v>54</v>
      </c>
    </row>
    <row r="6" spans="1:7" ht="15.75" customHeight="1">
      <c r="A6" s="13" t="s">
        <v>136</v>
      </c>
    </row>
    <row r="7" spans="1:7" ht="15.75" customHeight="1" thickBot="1">
      <c r="A7" s="14" t="s">
        <v>137</v>
      </c>
    </row>
    <row r="8" spans="1:7" ht="15.75" customHeight="1">
      <c r="A8" s="12" t="s">
        <v>48</v>
      </c>
    </row>
    <row r="9" spans="1:7" ht="15.75" customHeight="1">
      <c r="A9" s="13" t="s">
        <v>57</v>
      </c>
    </row>
    <row r="10" spans="1:7" ht="15.75" customHeight="1">
      <c r="A10" s="13" t="s">
        <v>58</v>
      </c>
    </row>
    <row r="11" spans="1:7" ht="15.75" customHeight="1">
      <c r="A11" s="13" t="s">
        <v>59</v>
      </c>
    </row>
    <row r="12" spans="1:7" ht="15.75" customHeight="1" thickBot="1">
      <c r="A12" s="14" t="s">
        <v>60</v>
      </c>
    </row>
    <row r="13" spans="1:7" ht="15.75" customHeight="1">
      <c r="A13" s="12" t="s">
        <v>61</v>
      </c>
    </row>
    <row r="14" spans="1:7" ht="15.75" customHeight="1">
      <c r="A14" s="13" t="s">
        <v>62</v>
      </c>
    </row>
    <row r="15" spans="1:7" ht="15.75" customHeight="1">
      <c r="A15" s="13" t="s">
        <v>63</v>
      </c>
    </row>
    <row r="16" spans="1:7" ht="15.75" customHeight="1">
      <c r="A16" s="13" t="s">
        <v>49</v>
      </c>
    </row>
    <row r="17" spans="1:1" ht="15.75" customHeight="1" thickBot="1">
      <c r="A17" s="14" t="s">
        <v>64</v>
      </c>
    </row>
    <row r="18" spans="1:1" ht="15.75" customHeight="1">
      <c r="A18" s="12" t="s">
        <v>65</v>
      </c>
    </row>
    <row r="19" spans="1:1" ht="15.75" customHeight="1">
      <c r="A19" s="13" t="s">
        <v>50</v>
      </c>
    </row>
    <row r="20" spans="1:1" ht="15.75" customHeight="1">
      <c r="A20" s="13" t="s">
        <v>51</v>
      </c>
    </row>
    <row r="21" spans="1:1" ht="15.75" customHeight="1">
      <c r="A21" s="13" t="s">
        <v>52</v>
      </c>
    </row>
    <row r="22" spans="1:1" ht="15.75" customHeight="1" thickBot="1">
      <c r="A22" s="14" t="s">
        <v>66</v>
      </c>
    </row>
    <row r="23" spans="1:1" ht="15.75" customHeight="1">
      <c r="A23" s="12" t="s">
        <v>53</v>
      </c>
    </row>
    <row r="24" spans="1:1" ht="15.75" customHeight="1">
      <c r="A24" s="13" t="s">
        <v>67</v>
      </c>
    </row>
    <row r="25" spans="1:1" ht="15.75" customHeight="1" thickBot="1">
      <c r="A25" s="14" t="s">
        <v>68</v>
      </c>
    </row>
    <row r="26" spans="1:1" ht="15.75" customHeight="1">
      <c r="A26" s="12" t="s">
        <v>373</v>
      </c>
    </row>
    <row r="27" spans="1:1" ht="15.75" customHeight="1">
      <c r="A27" s="196" t="s">
        <v>372</v>
      </c>
    </row>
    <row r="28" spans="1:1" ht="15.75" customHeight="1" thickBot="1">
      <c r="A28" s="14" t="s">
        <v>374</v>
      </c>
    </row>
    <row r="29" spans="1:1" ht="15.75" customHeight="1">
      <c r="A29" s="12" t="s">
        <v>138</v>
      </c>
    </row>
    <row r="30" spans="1:1" ht="15.75" customHeight="1">
      <c r="A30" s="13" t="s">
        <v>139</v>
      </c>
    </row>
    <row r="31" spans="1:1" ht="15.75" customHeight="1" thickBot="1">
      <c r="A31" s="14" t="s">
        <v>140</v>
      </c>
    </row>
    <row r="32" spans="1:1" ht="15.75" customHeight="1">
      <c r="A32" s="214" t="s">
        <v>346</v>
      </c>
    </row>
    <row r="33" spans="1:7" ht="15.75" customHeight="1">
      <c r="A33" s="197" t="s">
        <v>347</v>
      </c>
    </row>
    <row r="34" spans="1:7" ht="15.75" customHeight="1" thickBot="1">
      <c r="A34" s="215" t="s">
        <v>348</v>
      </c>
    </row>
    <row r="35" spans="1:7" ht="15.75" customHeight="1">
      <c r="A35" s="12" t="s">
        <v>217</v>
      </c>
    </row>
    <row r="36" spans="1:7" ht="15.75" customHeight="1" thickBot="1">
      <c r="A36" s="14" t="s">
        <v>218</v>
      </c>
    </row>
    <row r="37" spans="1:7" ht="15.75" customHeight="1" thickBot="1">
      <c r="A37" s="136" t="s">
        <v>366</v>
      </c>
    </row>
    <row r="38" spans="1:7" ht="15.75" customHeight="1">
      <c r="A38" s="136"/>
    </row>
    <row r="39" spans="1:7" ht="15.75" customHeight="1" thickBot="1">
      <c r="A39" s="14" t="s">
        <v>1</v>
      </c>
      <c r="C39" s="10"/>
      <c r="D39" s="10"/>
      <c r="E39"/>
      <c r="F39"/>
      <c r="G39"/>
    </row>
    <row r="40" spans="1:7" ht="15.75" customHeight="1">
      <c r="C40" s="10"/>
      <c r="D40" s="10"/>
      <c r="E40"/>
      <c r="F40"/>
      <c r="G40"/>
    </row>
    <row r="42" spans="1:7" ht="15.75" customHeight="1">
      <c r="C42" s="7" t="s">
        <v>5</v>
      </c>
      <c r="D42" s="9"/>
    </row>
    <row r="43" spans="1:7" ht="15.75" customHeight="1" thickBot="1">
      <c r="D43" s="6"/>
    </row>
    <row r="44" spans="1:7" ht="15.75" customHeight="1" thickBot="1">
      <c r="C44" s="223" t="s">
        <v>375</v>
      </c>
    </row>
    <row r="45" spans="1:7" ht="15.75" customHeight="1" thickBot="1">
      <c r="C45" s="48" t="s">
        <v>141</v>
      </c>
    </row>
    <row r="46" spans="1:7" ht="15.75" customHeight="1">
      <c r="A46" s="137"/>
      <c r="C46" s="48" t="s">
        <v>142</v>
      </c>
    </row>
    <row r="47" spans="1:7" ht="15.75" customHeight="1" thickBot="1">
      <c r="A47" s="138"/>
      <c r="C47" s="49" t="s">
        <v>143</v>
      </c>
    </row>
    <row r="48" spans="1:7" ht="15.75" customHeight="1">
      <c r="A48" s="137"/>
      <c r="C48" s="48" t="s">
        <v>144</v>
      </c>
    </row>
    <row r="49" spans="3:8" ht="15.75" customHeight="1" thickBot="1">
      <c r="C49" s="49" t="s">
        <v>145</v>
      </c>
      <c r="D49" s="6"/>
    </row>
    <row r="50" spans="3:8" ht="15.75" customHeight="1">
      <c r="C50" s="136"/>
      <c r="D50" s="6"/>
    </row>
    <row r="51" spans="3:8" ht="15.75" customHeight="1" thickBot="1">
      <c r="C51" s="14" t="s">
        <v>1</v>
      </c>
    </row>
    <row r="53" spans="3:8" ht="15.75" customHeight="1" thickBot="1"/>
    <row r="54" spans="3:8" ht="15.75" customHeight="1" thickBot="1">
      <c r="D54" s="6"/>
      <c r="E54" s="223" t="s">
        <v>15</v>
      </c>
      <c r="G54" s="277"/>
      <c r="H54" s="277"/>
    </row>
    <row r="55" spans="3:8" ht="15.75" customHeight="1">
      <c r="E55" s="12">
        <v>1</v>
      </c>
    </row>
    <row r="56" spans="3:8" ht="15.75" customHeight="1">
      <c r="E56" s="13">
        <v>2</v>
      </c>
    </row>
    <row r="57" spans="3:8" ht="15.75" customHeight="1">
      <c r="E57" s="13">
        <v>3</v>
      </c>
    </row>
    <row r="58" spans="3:8" ht="15.75" customHeight="1">
      <c r="E58" s="13">
        <v>4</v>
      </c>
    </row>
    <row r="59" spans="3:8" ht="15.75" customHeight="1" thickBot="1">
      <c r="E59" s="13">
        <v>5</v>
      </c>
    </row>
    <row r="60" spans="3:8" ht="15.75" customHeight="1">
      <c r="E60" s="12">
        <v>11</v>
      </c>
      <c r="G60" s="6"/>
    </row>
    <row r="61" spans="3:8" ht="15.75" customHeight="1">
      <c r="E61" s="13">
        <v>12</v>
      </c>
    </row>
    <row r="62" spans="3:8" ht="15.75" customHeight="1">
      <c r="E62" s="13">
        <v>13</v>
      </c>
    </row>
    <row r="63" spans="3:8" ht="15.75" customHeight="1">
      <c r="E63" s="13">
        <v>14</v>
      </c>
    </row>
    <row r="64" spans="3:8" ht="15.75" customHeight="1" thickBot="1">
      <c r="E64" s="13">
        <v>15</v>
      </c>
    </row>
    <row r="65" spans="5:5" ht="15.75" customHeight="1">
      <c r="E65" s="12">
        <v>21</v>
      </c>
    </row>
    <row r="66" spans="5:5" ht="15.75" customHeight="1">
      <c r="E66" s="13">
        <v>22</v>
      </c>
    </row>
    <row r="67" spans="5:5" ht="15.75" customHeight="1">
      <c r="E67" s="13">
        <v>23</v>
      </c>
    </row>
    <row r="68" spans="5:5" ht="15.75" customHeight="1">
      <c r="E68" s="13">
        <v>24</v>
      </c>
    </row>
    <row r="69" spans="5:5" ht="15.75" customHeight="1" thickBot="1">
      <c r="E69" s="13">
        <v>25</v>
      </c>
    </row>
    <row r="70" spans="5:5" ht="15.75" customHeight="1">
      <c r="E70" s="12">
        <v>31</v>
      </c>
    </row>
    <row r="71" spans="5:5" ht="15.75" customHeight="1" thickBot="1">
      <c r="E71" s="15">
        <v>32</v>
      </c>
    </row>
    <row r="72" spans="5:5" ht="15.75" customHeight="1">
      <c r="E72" s="12">
        <v>34</v>
      </c>
    </row>
    <row r="73" spans="5:5" ht="15.75" customHeight="1" thickBot="1">
      <c r="E73" s="14">
        <v>35</v>
      </c>
    </row>
    <row r="74" spans="5:5" ht="15.75" customHeight="1">
      <c r="E74" s="16">
        <v>37</v>
      </c>
    </row>
    <row r="75" spans="5:5" ht="15.75" customHeight="1" thickBot="1">
      <c r="E75" s="14">
        <v>38</v>
      </c>
    </row>
    <row r="76" spans="5:5" ht="15.75" customHeight="1">
      <c r="E76" s="12" t="s">
        <v>76</v>
      </c>
    </row>
    <row r="77" spans="5:5" ht="15.75" customHeight="1">
      <c r="E77" s="13" t="s">
        <v>146</v>
      </c>
    </row>
    <row r="78" spans="5:5" ht="15.75" customHeight="1">
      <c r="E78" s="13" t="s">
        <v>147</v>
      </c>
    </row>
    <row r="79" spans="5:5" ht="15.75" customHeight="1">
      <c r="E79" s="13" t="s">
        <v>148</v>
      </c>
    </row>
    <row r="80" spans="5:5" ht="15.75" customHeight="1">
      <c r="E80" s="13" t="s">
        <v>149</v>
      </c>
    </row>
    <row r="81" spans="5:5" ht="15.75" customHeight="1" thickBot="1">
      <c r="E81" s="14" t="s">
        <v>150</v>
      </c>
    </row>
    <row r="82" spans="5:5" ht="15.75" customHeight="1">
      <c r="E82" s="12" t="s">
        <v>151</v>
      </c>
    </row>
    <row r="83" spans="5:5" ht="15.75" customHeight="1">
      <c r="E83" s="13" t="s">
        <v>152</v>
      </c>
    </row>
    <row r="84" spans="5:5" ht="15.75" customHeight="1">
      <c r="E84" s="13" t="s">
        <v>153</v>
      </c>
    </row>
    <row r="85" spans="5:5" ht="15.75" customHeight="1">
      <c r="E85" s="13" t="s">
        <v>154</v>
      </c>
    </row>
    <row r="86" spans="5:5" ht="15.75" customHeight="1">
      <c r="E86" s="13" t="s">
        <v>155</v>
      </c>
    </row>
    <row r="87" spans="5:5" ht="15.75" customHeight="1" thickBot="1">
      <c r="E87" s="14" t="s">
        <v>156</v>
      </c>
    </row>
    <row r="88" spans="5:5" ht="15.75" customHeight="1">
      <c r="E88" s="12" t="s">
        <v>157</v>
      </c>
    </row>
    <row r="89" spans="5:5" ht="15.75" customHeight="1">
      <c r="E89" s="13" t="s">
        <v>158</v>
      </c>
    </row>
    <row r="90" spans="5:5" ht="15.75" customHeight="1">
      <c r="E90" s="13" t="s">
        <v>159</v>
      </c>
    </row>
    <row r="91" spans="5:5" ht="15.75" customHeight="1">
      <c r="E91" s="13" t="s">
        <v>160</v>
      </c>
    </row>
    <row r="92" spans="5:5" ht="15.75" customHeight="1">
      <c r="E92" s="13" t="s">
        <v>161</v>
      </c>
    </row>
    <row r="93" spans="5:5" ht="15.75" customHeight="1" thickBot="1">
      <c r="E93" s="14" t="s">
        <v>162</v>
      </c>
    </row>
    <row r="94" spans="5:5" ht="15.75" customHeight="1">
      <c r="E94" s="12" t="s">
        <v>163</v>
      </c>
    </row>
    <row r="95" spans="5:5" ht="15.75" customHeight="1">
      <c r="E95" s="13" t="s">
        <v>164</v>
      </c>
    </row>
    <row r="96" spans="5:5" ht="15.75" customHeight="1">
      <c r="E96" s="13" t="s">
        <v>165</v>
      </c>
    </row>
    <row r="97" spans="5:5" ht="15.75" customHeight="1">
      <c r="E97" s="13" t="s">
        <v>166</v>
      </c>
    </row>
    <row r="98" spans="5:5" ht="15.75" customHeight="1">
      <c r="E98" s="13" t="s">
        <v>167</v>
      </c>
    </row>
    <row r="99" spans="5:5" ht="15.75" customHeight="1" thickBot="1">
      <c r="E99" s="14" t="s">
        <v>168</v>
      </c>
    </row>
    <row r="100" spans="5:5" ht="15.75" customHeight="1">
      <c r="E100" s="12" t="s">
        <v>321</v>
      </c>
    </row>
    <row r="101" spans="5:5" ht="15.75" customHeight="1">
      <c r="E101" s="13" t="s">
        <v>322</v>
      </c>
    </row>
    <row r="102" spans="5:5" ht="15.75" customHeight="1">
      <c r="E102" s="13" t="s">
        <v>326</v>
      </c>
    </row>
    <row r="103" spans="5:5" ht="15.75" customHeight="1">
      <c r="E103" s="13" t="s">
        <v>323</v>
      </c>
    </row>
    <row r="104" spans="5:5" ht="15.75" customHeight="1">
      <c r="E104" s="13" t="s">
        <v>324</v>
      </c>
    </row>
    <row r="105" spans="5:5" ht="15.75" customHeight="1" thickBot="1">
      <c r="E105" s="14" t="s">
        <v>325</v>
      </c>
    </row>
    <row r="106" spans="5:5" ht="15.75" customHeight="1">
      <c r="E106" s="12" t="s">
        <v>169</v>
      </c>
    </row>
    <row r="107" spans="5:5" ht="15.75" customHeight="1">
      <c r="E107" s="13" t="s">
        <v>170</v>
      </c>
    </row>
    <row r="108" spans="5:5" ht="15.75" customHeight="1">
      <c r="E108" s="13" t="s">
        <v>171</v>
      </c>
    </row>
    <row r="109" spans="5:5" ht="15.75" customHeight="1">
      <c r="E109" s="13" t="s">
        <v>172</v>
      </c>
    </row>
    <row r="110" spans="5:5" ht="15.75" customHeight="1">
      <c r="E110" s="13" t="s">
        <v>173</v>
      </c>
    </row>
    <row r="111" spans="5:5" ht="15.75" customHeight="1" thickBot="1">
      <c r="E111" s="14" t="s">
        <v>174</v>
      </c>
    </row>
    <row r="112" spans="5:5" ht="15.75" customHeight="1">
      <c r="E112" s="12" t="s">
        <v>175</v>
      </c>
    </row>
    <row r="113" spans="5:5" ht="15.75" customHeight="1">
      <c r="E113" s="13" t="s">
        <v>176</v>
      </c>
    </row>
    <row r="114" spans="5:5" ht="15.75" customHeight="1">
      <c r="E114" s="13" t="s">
        <v>177</v>
      </c>
    </row>
    <row r="115" spans="5:5" ht="15.75" customHeight="1">
      <c r="E115" s="13" t="s">
        <v>178</v>
      </c>
    </row>
    <row r="116" spans="5:5" ht="15.75" customHeight="1">
      <c r="E116" s="13" t="s">
        <v>179</v>
      </c>
    </row>
    <row r="117" spans="5:5" ht="15.75" customHeight="1" thickBot="1">
      <c r="E117" s="14" t="s">
        <v>180</v>
      </c>
    </row>
    <row r="118" spans="5:5" ht="15.75" customHeight="1">
      <c r="E118" s="12" t="s">
        <v>181</v>
      </c>
    </row>
    <row r="119" spans="5:5" ht="15.75" customHeight="1">
      <c r="E119" s="13" t="s">
        <v>182</v>
      </c>
    </row>
    <row r="120" spans="5:5" ht="15.75" customHeight="1">
      <c r="E120" s="13" t="s">
        <v>183</v>
      </c>
    </row>
    <row r="121" spans="5:5" ht="15.75" customHeight="1">
      <c r="E121" s="13" t="s">
        <v>184</v>
      </c>
    </row>
    <row r="122" spans="5:5" ht="15.75" customHeight="1">
      <c r="E122" s="13" t="s">
        <v>185</v>
      </c>
    </row>
    <row r="123" spans="5:5" ht="15.75" customHeight="1" thickBot="1">
      <c r="E123" s="14" t="s">
        <v>186</v>
      </c>
    </row>
    <row r="124" spans="5:5" ht="15.75" customHeight="1">
      <c r="E124" s="12" t="s">
        <v>187</v>
      </c>
    </row>
    <row r="125" spans="5:5" ht="15.75" customHeight="1">
      <c r="E125" s="13" t="s">
        <v>188</v>
      </c>
    </row>
    <row r="126" spans="5:5" ht="15.75" customHeight="1">
      <c r="E126" s="13" t="s">
        <v>189</v>
      </c>
    </row>
    <row r="127" spans="5:5" ht="15.75" customHeight="1">
      <c r="E127" s="13" t="s">
        <v>190</v>
      </c>
    </row>
    <row r="128" spans="5:5" ht="15.75" customHeight="1">
      <c r="E128" s="13" t="s">
        <v>191</v>
      </c>
    </row>
    <row r="129" spans="5:5" ht="15.75" customHeight="1" thickBot="1">
      <c r="E129" s="14" t="s">
        <v>192</v>
      </c>
    </row>
    <row r="130" spans="5:5" ht="15.75" customHeight="1">
      <c r="E130" s="12" t="s">
        <v>291</v>
      </c>
    </row>
    <row r="131" spans="5:5" ht="15.75" customHeight="1">
      <c r="E131" s="13" t="s">
        <v>292</v>
      </c>
    </row>
    <row r="132" spans="5:5" ht="15.75" customHeight="1">
      <c r="E132" s="13" t="s">
        <v>293</v>
      </c>
    </row>
    <row r="133" spans="5:5" ht="15.75" customHeight="1">
      <c r="E133" s="13" t="s">
        <v>327</v>
      </c>
    </row>
    <row r="134" spans="5:5" ht="15.75" customHeight="1">
      <c r="E134" s="13" t="s">
        <v>295</v>
      </c>
    </row>
    <row r="135" spans="5:5" ht="15.75" customHeight="1" thickBot="1">
      <c r="E135" s="14" t="s">
        <v>296</v>
      </c>
    </row>
    <row r="136" spans="5:5" ht="15.75" customHeight="1">
      <c r="E136" s="12" t="s">
        <v>193</v>
      </c>
    </row>
    <row r="137" spans="5:5" ht="15.75" customHeight="1">
      <c r="E137" s="13" t="s">
        <v>194</v>
      </c>
    </row>
    <row r="138" spans="5:5" ht="15.75" customHeight="1">
      <c r="E138" s="13" t="s">
        <v>195</v>
      </c>
    </row>
    <row r="139" spans="5:5" ht="15.75" customHeight="1">
      <c r="E139" s="13" t="s">
        <v>196</v>
      </c>
    </row>
    <row r="140" spans="5:5" ht="15.75" customHeight="1">
      <c r="E140" s="13" t="s">
        <v>197</v>
      </c>
    </row>
    <row r="141" spans="5:5" ht="15.75" customHeight="1" thickBot="1">
      <c r="E141" s="14" t="s">
        <v>198</v>
      </c>
    </row>
    <row r="142" spans="5:5" ht="15.75" customHeight="1">
      <c r="E142" s="12" t="s">
        <v>199</v>
      </c>
    </row>
    <row r="143" spans="5:5" ht="15.75" customHeight="1">
      <c r="E143" s="13" t="s">
        <v>200</v>
      </c>
    </row>
    <row r="144" spans="5:5" ht="15.75" customHeight="1">
      <c r="E144" s="13" t="s">
        <v>201</v>
      </c>
    </row>
    <row r="145" spans="5:5" ht="15.75" customHeight="1">
      <c r="E145" s="13" t="s">
        <v>202</v>
      </c>
    </row>
    <row r="146" spans="5:5" ht="15.75" customHeight="1">
      <c r="E146" s="13" t="s">
        <v>203</v>
      </c>
    </row>
    <row r="147" spans="5:5" ht="15.75" customHeight="1" thickBot="1">
      <c r="E147" s="14" t="s">
        <v>204</v>
      </c>
    </row>
    <row r="148" spans="5:5" ht="15.75" customHeight="1">
      <c r="E148" s="12" t="s">
        <v>205</v>
      </c>
    </row>
    <row r="149" spans="5:5" ht="15.75" customHeight="1">
      <c r="E149" s="13" t="s">
        <v>206</v>
      </c>
    </row>
    <row r="150" spans="5:5" ht="15.75" customHeight="1">
      <c r="E150" s="13" t="s">
        <v>207</v>
      </c>
    </row>
    <row r="151" spans="5:5" ht="15.75" customHeight="1">
      <c r="E151" s="13" t="s">
        <v>208</v>
      </c>
    </row>
    <row r="152" spans="5:5" ht="15.75" customHeight="1">
      <c r="E152" s="13" t="s">
        <v>209</v>
      </c>
    </row>
    <row r="153" spans="5:5" ht="15.75" customHeight="1" thickBot="1">
      <c r="E153" s="14" t="s">
        <v>210</v>
      </c>
    </row>
    <row r="154" spans="5:5" ht="15.75" customHeight="1">
      <c r="E154" s="12" t="s">
        <v>211</v>
      </c>
    </row>
    <row r="155" spans="5:5" ht="15.75" customHeight="1">
      <c r="E155" s="13" t="s">
        <v>212</v>
      </c>
    </row>
    <row r="156" spans="5:5" ht="15.75" customHeight="1">
      <c r="E156" s="13" t="s">
        <v>213</v>
      </c>
    </row>
    <row r="157" spans="5:5" ht="15.75" customHeight="1">
      <c r="E157" s="13" t="s">
        <v>214</v>
      </c>
    </row>
    <row r="158" spans="5:5" ht="15.75" customHeight="1">
      <c r="E158" s="13" t="s">
        <v>215</v>
      </c>
    </row>
    <row r="159" spans="5:5" ht="15.75" customHeight="1" thickBot="1">
      <c r="E159" s="14" t="s">
        <v>216</v>
      </c>
    </row>
    <row r="160" spans="5:5" ht="15.75" customHeight="1">
      <c r="E160" s="12" t="s">
        <v>306</v>
      </c>
    </row>
    <row r="161" spans="5:6" ht="15.75" customHeight="1">
      <c r="E161" s="13" t="s">
        <v>307</v>
      </c>
    </row>
    <row r="162" spans="5:6" ht="15.75" customHeight="1">
      <c r="E162" s="13" t="s">
        <v>308</v>
      </c>
    </row>
    <row r="163" spans="5:6" ht="15.75" customHeight="1">
      <c r="E163" s="13" t="s">
        <v>309</v>
      </c>
    </row>
    <row r="164" spans="5:6" ht="15.75" customHeight="1">
      <c r="E164" s="13" t="s">
        <v>310</v>
      </c>
    </row>
    <row r="165" spans="5:6" ht="15.75" customHeight="1" thickBot="1">
      <c r="E165" s="14" t="s">
        <v>311</v>
      </c>
    </row>
    <row r="166" spans="5:6" ht="15.75" customHeight="1">
      <c r="E166" s="12" t="s">
        <v>333</v>
      </c>
      <c r="F166" s="137"/>
    </row>
    <row r="167" spans="5:6" ht="15.75" customHeight="1" thickBot="1">
      <c r="E167" s="17" t="s">
        <v>334</v>
      </c>
      <c r="F167" s="137"/>
    </row>
    <row r="168" spans="5:6" ht="15.75" customHeight="1">
      <c r="E168" s="12" t="s">
        <v>349</v>
      </c>
    </row>
    <row r="169" spans="5:6" ht="15.75" customHeight="1">
      <c r="E169" s="16" t="s">
        <v>350</v>
      </c>
    </row>
    <row r="170" spans="5:6" ht="15.75" customHeight="1" thickBot="1">
      <c r="E170" s="17" t="s">
        <v>351</v>
      </c>
    </row>
    <row r="171" spans="5:6" ht="15.75" customHeight="1" thickBot="1">
      <c r="E171" s="197" t="s">
        <v>328</v>
      </c>
    </row>
    <row r="172" spans="5:6" ht="15.75" customHeight="1">
      <c r="E172" s="214" t="s">
        <v>335</v>
      </c>
    </row>
    <row r="173" spans="5:6" ht="15.75" customHeight="1">
      <c r="E173" s="197" t="s">
        <v>336</v>
      </c>
    </row>
    <row r="174" spans="5:6" ht="15.75" customHeight="1" thickBot="1">
      <c r="E174" s="215" t="s">
        <v>337</v>
      </c>
    </row>
    <row r="175" spans="5:6" ht="15.75" customHeight="1" thickBot="1">
      <c r="E175" s="14" t="s">
        <v>1</v>
      </c>
    </row>
  </sheetData>
  <sheetProtection algorithmName="SHA-512" hashValue="tW0RL+i2Rh9ImrWJoKEv5XTaRy2wkeTdIC9Pb6V0cfllECvTIbOqXgHDQA0iYv+KJBpEUnXgyjEEBaOU2ZtBzQ==" saltValue="Tbxtr2uUslHy0aZ1vkBrUg==" spinCount="100000" sheet="1" objects="1" scenarios="1" selectLockedCells="1" selectUnlockedCells="1"/>
  <mergeCells count="1">
    <mergeCell ref="G54:H54"/>
  </mergeCells>
  <phoneticPr fontId="2"/>
  <pageMargins left="0.78740157480314965" right="0.78740157480314965" top="0.59055118110236227" bottom="0.34" header="0.51181102362204722" footer="0.26"/>
  <pageSetup paperSize="9" scale="42" orientation="portrait" verticalDpi="300" r:id="rId1"/>
  <headerFooter alignWithMargins="0"/>
  <rowBreaks count="2" manualBreakCount="2">
    <brk id="40" max="6" man="1"/>
    <brk id="52" max="6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>
    <pageSetUpPr fitToPage="1"/>
  </sheetPr>
  <dimension ref="B1:U129"/>
  <sheetViews>
    <sheetView view="pageBreakPreview" zoomScaleNormal="100" zoomScaleSheetLayoutView="100" workbookViewId="0">
      <selection activeCell="Q7" sqref="Q7"/>
    </sheetView>
  </sheetViews>
  <sheetFormatPr defaultColWidth="4.109375" defaultRowHeight="15.75" customHeight="1"/>
  <cols>
    <col min="1" max="1" width="2.109375" style="1" customWidth="1"/>
    <col min="2" max="2" width="20" style="1" customWidth="1"/>
    <col min="3" max="3" width="14.77734375" style="56" customWidth="1"/>
    <col min="4" max="4" width="3.77734375" style="1" customWidth="1"/>
    <col min="5" max="7" width="12.77734375" style="1" customWidth="1"/>
    <col min="8" max="8" width="20" style="1" customWidth="1"/>
    <col min="9" max="9" width="14.77734375" style="56" customWidth="1"/>
    <col min="10" max="10" width="3.77734375" style="1" customWidth="1"/>
    <col min="11" max="12" width="12.77734375" style="1" customWidth="1"/>
    <col min="13" max="13" width="8.77734375" style="1" customWidth="1"/>
    <col min="14" max="14" width="6.77734375" style="1" customWidth="1"/>
    <col min="15" max="15" width="2.109375" style="1" customWidth="1"/>
    <col min="16" max="16" width="11.6640625" style="4" customWidth="1"/>
    <col min="17" max="17" width="4.109375" style="1" customWidth="1"/>
    <col min="18" max="16384" width="4.109375" style="1"/>
  </cols>
  <sheetData>
    <row r="1" spans="2:21" ht="17.25" customHeight="1">
      <c r="B1" s="6" t="s">
        <v>377</v>
      </c>
      <c r="K1" s="278" t="s">
        <v>371</v>
      </c>
      <c r="L1" s="278"/>
      <c r="M1" s="278"/>
      <c r="N1" s="278"/>
    </row>
    <row r="2" spans="2:21" ht="30.6" customHeight="1" thickBot="1">
      <c r="B2" s="57" t="s">
        <v>369</v>
      </c>
      <c r="C2" s="58" t="s">
        <v>367</v>
      </c>
      <c r="E2" s="59" t="s">
        <v>77</v>
      </c>
      <c r="F2" s="60" t="s">
        <v>78</v>
      </c>
      <c r="H2" s="57" t="s">
        <v>370</v>
      </c>
      <c r="I2" s="58" t="s">
        <v>368</v>
      </c>
      <c r="J2" s="11"/>
      <c r="M2" s="246"/>
      <c r="N2" s="247"/>
    </row>
    <row r="3" spans="2:21" ht="15.75" customHeight="1">
      <c r="B3" s="61" t="s">
        <v>228</v>
      </c>
      <c r="C3" s="219">
        <v>69300</v>
      </c>
      <c r="E3" s="62">
        <f>+C3</f>
        <v>69300</v>
      </c>
      <c r="F3" s="63">
        <v>0</v>
      </c>
      <c r="H3" s="64">
        <v>1</v>
      </c>
      <c r="I3" s="219">
        <v>188700</v>
      </c>
      <c r="P3" s="65"/>
      <c r="Q3" s="66"/>
      <c r="R3" s="66"/>
      <c r="S3" s="66"/>
      <c r="T3" s="66"/>
      <c r="U3" s="66"/>
    </row>
    <row r="4" spans="2:21" ht="15.75" customHeight="1">
      <c r="B4" s="67" t="s">
        <v>229</v>
      </c>
      <c r="C4" s="68">
        <f t="shared" ref="C4:C11" si="0">E4+F4</f>
        <v>73700</v>
      </c>
      <c r="E4" s="69">
        <f>+C3</f>
        <v>69300</v>
      </c>
      <c r="F4" s="69">
        <f>+$C$103</f>
        <v>4400</v>
      </c>
      <c r="H4" s="70">
        <v>2</v>
      </c>
      <c r="I4" s="232">
        <v>247300</v>
      </c>
      <c r="P4" s="65"/>
      <c r="Q4" s="66"/>
      <c r="R4" s="66"/>
      <c r="S4" s="66"/>
      <c r="T4" s="66"/>
      <c r="U4" s="66"/>
    </row>
    <row r="5" spans="2:21" ht="15.75" customHeight="1" thickBot="1">
      <c r="B5" s="71" t="s">
        <v>230</v>
      </c>
      <c r="C5" s="72">
        <f t="shared" si="0"/>
        <v>93600</v>
      </c>
      <c r="E5" s="73">
        <f>+C3</f>
        <v>69300</v>
      </c>
      <c r="F5" s="73">
        <f>+$C$104</f>
        <v>24300</v>
      </c>
      <c r="H5" s="74">
        <v>3</v>
      </c>
      <c r="I5" s="233">
        <v>294600</v>
      </c>
      <c r="P5" s="65"/>
      <c r="Q5" s="66"/>
      <c r="R5" s="66"/>
      <c r="S5" s="66"/>
      <c r="T5" s="66"/>
      <c r="U5" s="66"/>
    </row>
    <row r="6" spans="2:21" ht="15.75" customHeight="1">
      <c r="B6" s="61" t="s">
        <v>79</v>
      </c>
      <c r="C6" s="219">
        <v>76300</v>
      </c>
      <c r="E6" s="62">
        <f>+C6</f>
        <v>76300</v>
      </c>
      <c r="F6" s="63">
        <v>0</v>
      </c>
      <c r="H6" s="74">
        <v>4</v>
      </c>
      <c r="I6" s="233">
        <v>335600</v>
      </c>
      <c r="N6" s="6"/>
      <c r="P6" s="65"/>
      <c r="Q6" s="66"/>
      <c r="R6" s="66"/>
      <c r="S6" s="66"/>
      <c r="T6" s="66"/>
      <c r="U6" s="66"/>
    </row>
    <row r="7" spans="2:21" ht="15.75" customHeight="1" thickBot="1">
      <c r="B7" s="67" t="s">
        <v>231</v>
      </c>
      <c r="C7" s="68">
        <f t="shared" si="0"/>
        <v>80700</v>
      </c>
      <c r="E7" s="69">
        <f>+C6</f>
        <v>76300</v>
      </c>
      <c r="F7" s="69">
        <f t="shared" ref="F7" si="1">+$C$103</f>
        <v>4400</v>
      </c>
      <c r="H7" s="74">
        <v>5</v>
      </c>
      <c r="I7" s="233">
        <v>356900</v>
      </c>
      <c r="M7" s="6"/>
    </row>
    <row r="8" spans="2:21" ht="15.75" customHeight="1" thickBot="1">
      <c r="B8" s="71" t="s">
        <v>80</v>
      </c>
      <c r="C8" s="72">
        <f t="shared" si="0"/>
        <v>100600</v>
      </c>
      <c r="E8" s="73">
        <f>+C6</f>
        <v>76300</v>
      </c>
      <c r="F8" s="73">
        <f t="shared" ref="F8" si="2">+$C$104</f>
        <v>24300</v>
      </c>
      <c r="H8" s="64">
        <v>11</v>
      </c>
      <c r="I8" s="219">
        <v>150200</v>
      </c>
      <c r="M8" s="6"/>
    </row>
    <row r="9" spans="2:21" ht="15.75" customHeight="1">
      <c r="B9" s="61" t="s">
        <v>81</v>
      </c>
      <c r="C9" s="219">
        <v>86500</v>
      </c>
      <c r="E9" s="62">
        <f>+C9</f>
        <v>86500</v>
      </c>
      <c r="F9" s="63">
        <v>0</v>
      </c>
      <c r="H9" s="70">
        <v>12</v>
      </c>
      <c r="I9" s="232">
        <v>198100</v>
      </c>
      <c r="M9" s="6"/>
    </row>
    <row r="10" spans="2:21" ht="15.75" customHeight="1">
      <c r="B10" s="67" t="s">
        <v>82</v>
      </c>
      <c r="C10" s="68">
        <f t="shared" si="0"/>
        <v>90900</v>
      </c>
      <c r="E10" s="69">
        <f>+C9</f>
        <v>86500</v>
      </c>
      <c r="F10" s="69">
        <f t="shared" ref="F10" si="3">+$C$103</f>
        <v>4400</v>
      </c>
      <c r="H10" s="74">
        <v>13</v>
      </c>
      <c r="I10" s="233">
        <v>232900</v>
      </c>
    </row>
    <row r="11" spans="2:21" ht="15.75" customHeight="1" thickBot="1">
      <c r="B11" s="71" t="s">
        <v>83</v>
      </c>
      <c r="C11" s="72">
        <f t="shared" si="0"/>
        <v>110800</v>
      </c>
      <c r="E11" s="73">
        <f>+C9</f>
        <v>86500</v>
      </c>
      <c r="F11" s="73">
        <f t="shared" ref="F11" si="4">+$C$104</f>
        <v>24300</v>
      </c>
      <c r="H11" s="74">
        <v>14</v>
      </c>
      <c r="I11" s="233">
        <v>276500</v>
      </c>
    </row>
    <row r="12" spans="2:21" ht="15.75" customHeight="1" thickBot="1">
      <c r="B12" s="61" t="s">
        <v>84</v>
      </c>
      <c r="C12" s="219">
        <v>140900</v>
      </c>
      <c r="E12" s="62">
        <f>+C12</f>
        <v>140900</v>
      </c>
      <c r="F12" s="63">
        <v>0</v>
      </c>
      <c r="H12" s="75">
        <v>15</v>
      </c>
      <c r="I12" s="216">
        <v>284600</v>
      </c>
    </row>
    <row r="13" spans="2:21" ht="15.75" customHeight="1">
      <c r="B13" s="67" t="s">
        <v>85</v>
      </c>
      <c r="C13" s="68">
        <f>C12+$C$103</f>
        <v>145300</v>
      </c>
      <c r="E13" s="69">
        <f>+C12</f>
        <v>140900</v>
      </c>
      <c r="F13" s="69">
        <f t="shared" ref="F13" si="5">+$C$103</f>
        <v>4400</v>
      </c>
      <c r="H13" s="76">
        <v>21</v>
      </c>
      <c r="I13" s="234">
        <v>251100</v>
      </c>
    </row>
    <row r="14" spans="2:21" ht="15.75" customHeight="1" thickBot="1">
      <c r="B14" s="71" t="s">
        <v>232</v>
      </c>
      <c r="C14" s="72">
        <f>C12+$C$104</f>
        <v>165200</v>
      </c>
      <c r="E14" s="73">
        <f>+C12</f>
        <v>140900</v>
      </c>
      <c r="F14" s="73">
        <f t="shared" ref="F14" si="6">+$C$104</f>
        <v>24300</v>
      </c>
      <c r="H14" s="70">
        <v>22</v>
      </c>
      <c r="I14" s="232">
        <v>324400</v>
      </c>
    </row>
    <row r="15" spans="2:21" ht="15.75" customHeight="1">
      <c r="B15" s="61" t="s">
        <v>233</v>
      </c>
      <c r="C15" s="219">
        <v>181200</v>
      </c>
      <c r="E15" s="62">
        <f>+C15</f>
        <v>181200</v>
      </c>
      <c r="F15" s="63">
        <v>0</v>
      </c>
      <c r="H15" s="74">
        <v>23</v>
      </c>
      <c r="I15" s="233">
        <v>370600</v>
      </c>
    </row>
    <row r="16" spans="2:21" ht="15.75" customHeight="1">
      <c r="B16" s="67" t="s">
        <v>234</v>
      </c>
      <c r="C16" s="68">
        <f t="shared" ref="C16:C17" si="7">E16+F16</f>
        <v>185600</v>
      </c>
      <c r="E16" s="69">
        <f>+C15</f>
        <v>181200</v>
      </c>
      <c r="F16" s="69">
        <f t="shared" ref="F16" si="8">+$C$103</f>
        <v>4400</v>
      </c>
      <c r="H16" s="74">
        <v>24</v>
      </c>
      <c r="I16" s="233">
        <v>412000</v>
      </c>
    </row>
    <row r="17" spans="2:12" ht="15.75" customHeight="1" thickBot="1">
      <c r="B17" s="71" t="s">
        <v>235</v>
      </c>
      <c r="C17" s="72">
        <f t="shared" si="7"/>
        <v>205500</v>
      </c>
      <c r="E17" s="73">
        <f>+C15</f>
        <v>181200</v>
      </c>
      <c r="F17" s="73">
        <f t="shared" ref="F17" si="9">+$C$104</f>
        <v>24300</v>
      </c>
      <c r="H17" s="74">
        <v>25</v>
      </c>
      <c r="I17" s="233">
        <v>427600</v>
      </c>
    </row>
    <row r="18" spans="2:12" ht="15.75" customHeight="1">
      <c r="B18" s="79" t="s">
        <v>236</v>
      </c>
      <c r="C18" s="219">
        <v>64100</v>
      </c>
      <c r="E18" s="62">
        <f>+C18</f>
        <v>64100</v>
      </c>
      <c r="F18" s="63">
        <v>0</v>
      </c>
      <c r="H18" s="77">
        <v>31</v>
      </c>
      <c r="I18" s="219">
        <v>92900</v>
      </c>
    </row>
    <row r="19" spans="2:12" ht="15.75" customHeight="1" thickBot="1">
      <c r="B19" s="81" t="s">
        <v>86</v>
      </c>
      <c r="C19" s="68">
        <f t="shared" ref="C19:C20" si="10">E19+F19</f>
        <v>68500</v>
      </c>
      <c r="E19" s="69">
        <f>+C18</f>
        <v>64100</v>
      </c>
      <c r="F19" s="69">
        <f t="shared" ref="F19" si="11">+$C$103</f>
        <v>4400</v>
      </c>
      <c r="H19" s="78">
        <v>32</v>
      </c>
      <c r="I19" s="233">
        <v>136600</v>
      </c>
    </row>
    <row r="20" spans="2:12" ht="15.75" customHeight="1" thickBot="1">
      <c r="B20" s="83" t="s">
        <v>237</v>
      </c>
      <c r="C20" s="72">
        <f t="shared" si="10"/>
        <v>88400</v>
      </c>
      <c r="E20" s="73">
        <f>+C18</f>
        <v>64100</v>
      </c>
      <c r="F20" s="73">
        <f t="shared" ref="F20" si="12">+$C$104</f>
        <v>24300</v>
      </c>
      <c r="H20" s="77">
        <v>34</v>
      </c>
      <c r="I20" s="219">
        <v>179800</v>
      </c>
    </row>
    <row r="21" spans="2:12" ht="15.75" customHeight="1" thickBot="1">
      <c r="B21" s="79" t="s">
        <v>238</v>
      </c>
      <c r="C21" s="219">
        <v>69200</v>
      </c>
      <c r="E21" s="62">
        <f>+C21</f>
        <v>69200</v>
      </c>
      <c r="F21" s="63">
        <v>0</v>
      </c>
      <c r="H21" s="80">
        <v>35</v>
      </c>
      <c r="I21" s="216">
        <v>227200</v>
      </c>
    </row>
    <row r="22" spans="2:12" ht="15.75" customHeight="1">
      <c r="B22" s="81" t="s">
        <v>239</v>
      </c>
      <c r="C22" s="68">
        <f t="shared" ref="C22:C23" si="13">E22+F22</f>
        <v>73600</v>
      </c>
      <c r="E22" s="69">
        <f>+C21</f>
        <v>69200</v>
      </c>
      <c r="F22" s="69">
        <f t="shared" ref="F22" si="14">+$C$103</f>
        <v>4400</v>
      </c>
      <c r="H22" s="82">
        <v>37</v>
      </c>
      <c r="I22" s="234">
        <v>284500</v>
      </c>
    </row>
    <row r="23" spans="2:12" ht="15.75" customHeight="1" thickBot="1">
      <c r="B23" s="83" t="s">
        <v>240</v>
      </c>
      <c r="C23" s="72">
        <f t="shared" si="13"/>
        <v>93500</v>
      </c>
      <c r="E23" s="73">
        <f>+C21</f>
        <v>69200</v>
      </c>
      <c r="F23" s="73">
        <f t="shared" ref="F23" si="15">+$C$104</f>
        <v>24300</v>
      </c>
      <c r="H23" s="80">
        <v>38</v>
      </c>
      <c r="I23" s="216">
        <v>342300</v>
      </c>
      <c r="K23" s="1" t="s">
        <v>87</v>
      </c>
      <c r="L23" s="1" t="s">
        <v>88</v>
      </c>
    </row>
    <row r="24" spans="2:12" ht="15.75" customHeight="1">
      <c r="B24" s="79" t="s">
        <v>241</v>
      </c>
      <c r="C24" s="219">
        <v>78500</v>
      </c>
      <c r="E24" s="62">
        <f>+C24</f>
        <v>78500</v>
      </c>
      <c r="F24" s="63">
        <v>0</v>
      </c>
      <c r="H24" s="84" t="s">
        <v>242</v>
      </c>
      <c r="I24" s="85">
        <f t="shared" ref="I24:I59" si="16">K24+L24</f>
        <v>281600</v>
      </c>
      <c r="K24" s="62">
        <f t="shared" ref="K24:K29" si="17">+$I$3</f>
        <v>188700</v>
      </c>
      <c r="L24" s="62">
        <f>+$I$18</f>
        <v>92900</v>
      </c>
    </row>
    <row r="25" spans="2:12" ht="15.75" customHeight="1">
      <c r="B25" s="81" t="s">
        <v>243</v>
      </c>
      <c r="C25" s="68">
        <f t="shared" ref="C25:C26" si="18">E25+F25</f>
        <v>82900</v>
      </c>
      <c r="E25" s="69">
        <f>+C24</f>
        <v>78500</v>
      </c>
      <c r="F25" s="69">
        <f t="shared" ref="F25" si="19">+$C$103</f>
        <v>4400</v>
      </c>
      <c r="H25" s="86" t="s">
        <v>244</v>
      </c>
      <c r="I25" s="87">
        <f t="shared" si="16"/>
        <v>325300</v>
      </c>
      <c r="K25" s="69">
        <f t="shared" si="17"/>
        <v>188700</v>
      </c>
      <c r="L25" s="69">
        <f>+$I$19</f>
        <v>136600</v>
      </c>
    </row>
    <row r="26" spans="2:12" ht="15.75" customHeight="1" thickBot="1">
      <c r="B26" s="83" t="s">
        <v>245</v>
      </c>
      <c r="C26" s="72">
        <f t="shared" si="18"/>
        <v>102800</v>
      </c>
      <c r="E26" s="73">
        <f>+C24</f>
        <v>78500</v>
      </c>
      <c r="F26" s="73">
        <f t="shared" ref="F26" si="20">+$C$104</f>
        <v>24300</v>
      </c>
      <c r="H26" s="86" t="s">
        <v>246</v>
      </c>
      <c r="I26" s="87">
        <f t="shared" si="16"/>
        <v>368500</v>
      </c>
      <c r="K26" s="69">
        <f t="shared" si="17"/>
        <v>188700</v>
      </c>
      <c r="L26" s="69">
        <f>+$I$20</f>
        <v>179800</v>
      </c>
    </row>
    <row r="27" spans="2:12" ht="15.75" customHeight="1">
      <c r="B27" s="79" t="s">
        <v>247</v>
      </c>
      <c r="C27" s="219">
        <v>144500</v>
      </c>
      <c r="E27" s="62">
        <f>+C27</f>
        <v>144500</v>
      </c>
      <c r="F27" s="63">
        <v>0</v>
      </c>
      <c r="H27" s="86" t="s">
        <v>248</v>
      </c>
      <c r="I27" s="87">
        <f t="shared" si="16"/>
        <v>415900</v>
      </c>
      <c r="K27" s="69">
        <f t="shared" si="17"/>
        <v>188700</v>
      </c>
      <c r="L27" s="69">
        <f>+$I$21</f>
        <v>227200</v>
      </c>
    </row>
    <row r="28" spans="2:12" ht="15.75" customHeight="1">
      <c r="B28" s="81" t="s">
        <v>249</v>
      </c>
      <c r="C28" s="68">
        <f t="shared" ref="C28:C29" si="21">E28+F28</f>
        <v>148900</v>
      </c>
      <c r="E28" s="69">
        <f>+C27</f>
        <v>144500</v>
      </c>
      <c r="F28" s="69">
        <f t="shared" ref="F28" si="22">+$C$103</f>
        <v>4400</v>
      </c>
      <c r="H28" s="86" t="s">
        <v>27</v>
      </c>
      <c r="I28" s="87">
        <f t="shared" si="16"/>
        <v>473200</v>
      </c>
      <c r="K28" s="69">
        <f t="shared" si="17"/>
        <v>188700</v>
      </c>
      <c r="L28" s="69">
        <f>+$I$22</f>
        <v>284500</v>
      </c>
    </row>
    <row r="29" spans="2:12" ht="15.75" customHeight="1" thickBot="1">
      <c r="B29" s="83" t="s">
        <v>250</v>
      </c>
      <c r="C29" s="72">
        <f t="shared" si="21"/>
        <v>168800</v>
      </c>
      <c r="E29" s="73">
        <f>+C27</f>
        <v>144500</v>
      </c>
      <c r="F29" s="73">
        <f t="shared" ref="F29" si="23">+$C$104</f>
        <v>24300</v>
      </c>
      <c r="H29" s="88" t="s">
        <v>251</v>
      </c>
      <c r="I29" s="89">
        <f t="shared" si="16"/>
        <v>531000</v>
      </c>
      <c r="K29" s="73">
        <f t="shared" si="17"/>
        <v>188700</v>
      </c>
      <c r="L29" s="73">
        <f>+$I$23</f>
        <v>342300</v>
      </c>
    </row>
    <row r="30" spans="2:12" ht="15.75" customHeight="1">
      <c r="B30" s="79" t="s">
        <v>252</v>
      </c>
      <c r="C30" s="219">
        <v>182000</v>
      </c>
      <c r="E30" s="62">
        <f>+C30</f>
        <v>182000</v>
      </c>
      <c r="F30" s="63">
        <v>0</v>
      </c>
      <c r="H30" s="90" t="s">
        <v>253</v>
      </c>
      <c r="I30" s="91">
        <f t="shared" si="16"/>
        <v>243100</v>
      </c>
      <c r="K30" s="62">
        <f t="shared" ref="K30:K35" si="24">+$I$8</f>
        <v>150200</v>
      </c>
      <c r="L30" s="62">
        <f>+$I$18</f>
        <v>92900</v>
      </c>
    </row>
    <row r="31" spans="2:12" ht="15.75" customHeight="1">
      <c r="B31" s="81" t="s">
        <v>254</v>
      </c>
      <c r="C31" s="68">
        <f>C30+$C$103</f>
        <v>186400</v>
      </c>
      <c r="E31" s="69">
        <f>+C30</f>
        <v>182000</v>
      </c>
      <c r="F31" s="69">
        <f t="shared" ref="F31" si="25">+$C$103</f>
        <v>4400</v>
      </c>
      <c r="H31" s="92" t="s">
        <v>255</v>
      </c>
      <c r="I31" s="68">
        <f t="shared" si="16"/>
        <v>286800</v>
      </c>
      <c r="K31" s="69">
        <f t="shared" si="24"/>
        <v>150200</v>
      </c>
      <c r="L31" s="69">
        <f>+$I$19</f>
        <v>136600</v>
      </c>
    </row>
    <row r="32" spans="2:12" ht="15.75" customHeight="1" thickBot="1">
      <c r="B32" s="83" t="s">
        <v>256</v>
      </c>
      <c r="C32" s="72">
        <f>C30+$C$104</f>
        <v>206300</v>
      </c>
      <c r="E32" s="73">
        <f>+C30</f>
        <v>182000</v>
      </c>
      <c r="F32" s="73">
        <f t="shared" ref="F32" si="26">+$C$104</f>
        <v>24300</v>
      </c>
      <c r="H32" s="92" t="s">
        <v>257</v>
      </c>
      <c r="I32" s="68">
        <f t="shared" si="16"/>
        <v>330000</v>
      </c>
      <c r="K32" s="69">
        <f t="shared" si="24"/>
        <v>150200</v>
      </c>
      <c r="L32" s="69">
        <f>+$I$20</f>
        <v>179800</v>
      </c>
    </row>
    <row r="33" spans="2:17" ht="15.75" customHeight="1">
      <c r="B33" s="94" t="s">
        <v>258</v>
      </c>
      <c r="C33" s="219">
        <v>72700</v>
      </c>
      <c r="E33" s="62">
        <f>+C33</f>
        <v>72700</v>
      </c>
      <c r="F33" s="63">
        <v>0</v>
      </c>
      <c r="H33" s="92" t="s">
        <v>259</v>
      </c>
      <c r="I33" s="68">
        <f t="shared" si="16"/>
        <v>377400</v>
      </c>
      <c r="K33" s="69">
        <f t="shared" si="24"/>
        <v>150200</v>
      </c>
      <c r="L33" s="69">
        <f>+$I$21</f>
        <v>227200</v>
      </c>
    </row>
    <row r="34" spans="2:17" ht="15.75" customHeight="1">
      <c r="B34" s="95" t="s">
        <v>260</v>
      </c>
      <c r="C34" s="68">
        <f t="shared" ref="C34:C35" si="27">E34+F34</f>
        <v>77100</v>
      </c>
      <c r="E34" s="69">
        <f>+C33</f>
        <v>72700</v>
      </c>
      <c r="F34" s="69">
        <f t="shared" ref="F34" si="28">+$C$103</f>
        <v>4400</v>
      </c>
      <c r="H34" s="92" t="s">
        <v>261</v>
      </c>
      <c r="I34" s="68">
        <f t="shared" si="16"/>
        <v>434700</v>
      </c>
      <c r="K34" s="69">
        <f t="shared" si="24"/>
        <v>150200</v>
      </c>
      <c r="L34" s="69">
        <f>+$I$22</f>
        <v>284500</v>
      </c>
    </row>
    <row r="35" spans="2:17" ht="15.75" customHeight="1" thickBot="1">
      <c r="B35" s="97" t="s">
        <v>262</v>
      </c>
      <c r="C35" s="72">
        <f t="shared" si="27"/>
        <v>97000</v>
      </c>
      <c r="E35" s="73">
        <f>+C33</f>
        <v>72700</v>
      </c>
      <c r="F35" s="73">
        <f t="shared" ref="F35" si="29">+$C$104</f>
        <v>24300</v>
      </c>
      <c r="H35" s="93" t="s">
        <v>263</v>
      </c>
      <c r="I35" s="72">
        <f t="shared" si="16"/>
        <v>492500</v>
      </c>
      <c r="K35" s="73">
        <f t="shared" si="24"/>
        <v>150200</v>
      </c>
      <c r="L35" s="73">
        <f>+$I$23</f>
        <v>342300</v>
      </c>
    </row>
    <row r="36" spans="2:17" ht="15.75" customHeight="1">
      <c r="B36" s="94" t="s">
        <v>264</v>
      </c>
      <c r="C36" s="219">
        <v>77900</v>
      </c>
      <c r="E36" s="62">
        <f>+C36</f>
        <v>77900</v>
      </c>
      <c r="F36" s="63">
        <v>0</v>
      </c>
      <c r="H36" s="90" t="s">
        <v>265</v>
      </c>
      <c r="I36" s="85">
        <f t="shared" si="16"/>
        <v>291000</v>
      </c>
      <c r="K36" s="62">
        <f t="shared" ref="K36:K41" si="30">+$I$9</f>
        <v>198100</v>
      </c>
      <c r="L36" s="62">
        <f>+$I$18</f>
        <v>92900</v>
      </c>
    </row>
    <row r="37" spans="2:17" ht="15.75" customHeight="1">
      <c r="B37" s="95" t="s">
        <v>266</v>
      </c>
      <c r="C37" s="68">
        <f t="shared" ref="C37:C38" si="31">E37+F37</f>
        <v>82300</v>
      </c>
      <c r="E37" s="69">
        <f>+C36</f>
        <v>77900</v>
      </c>
      <c r="F37" s="69">
        <f t="shared" ref="F37" si="32">+$C$103</f>
        <v>4400</v>
      </c>
      <c r="H37" s="92" t="s">
        <v>267</v>
      </c>
      <c r="I37" s="96">
        <f t="shared" si="16"/>
        <v>334700</v>
      </c>
      <c r="K37" s="69">
        <f t="shared" si="30"/>
        <v>198100</v>
      </c>
      <c r="L37" s="69">
        <f>+$I$19</f>
        <v>136600</v>
      </c>
    </row>
    <row r="38" spans="2:17" ht="15.75" customHeight="1" thickBot="1">
      <c r="B38" s="97" t="s">
        <v>268</v>
      </c>
      <c r="C38" s="72">
        <f t="shared" si="31"/>
        <v>102200</v>
      </c>
      <c r="E38" s="73">
        <f>+C36</f>
        <v>77900</v>
      </c>
      <c r="F38" s="73">
        <f t="shared" ref="F38" si="33">+$C$104</f>
        <v>24300</v>
      </c>
      <c r="H38" s="92" t="s">
        <v>269</v>
      </c>
      <c r="I38" s="96">
        <f t="shared" si="16"/>
        <v>377900</v>
      </c>
      <c r="K38" s="69">
        <f t="shared" si="30"/>
        <v>198100</v>
      </c>
      <c r="L38" s="69">
        <f>+$I$20</f>
        <v>179800</v>
      </c>
    </row>
    <row r="39" spans="2:17" ht="15.75" customHeight="1">
      <c r="B39" s="94" t="s">
        <v>270</v>
      </c>
      <c r="C39" s="219">
        <v>87600</v>
      </c>
      <c r="E39" s="62">
        <f>+C39</f>
        <v>87600</v>
      </c>
      <c r="F39" s="63">
        <v>0</v>
      </c>
      <c r="H39" s="92" t="s">
        <v>271</v>
      </c>
      <c r="I39" s="96">
        <f t="shared" si="16"/>
        <v>425300</v>
      </c>
      <c r="K39" s="69">
        <f t="shared" si="30"/>
        <v>198100</v>
      </c>
      <c r="L39" s="69">
        <f>+$I$21</f>
        <v>227200</v>
      </c>
    </row>
    <row r="40" spans="2:17" ht="15.75" customHeight="1">
      <c r="B40" s="95" t="s">
        <v>272</v>
      </c>
      <c r="C40" s="68">
        <f t="shared" ref="C40:C41" si="34">E40+F40</f>
        <v>92000</v>
      </c>
      <c r="E40" s="69">
        <f>+C39</f>
        <v>87600</v>
      </c>
      <c r="F40" s="69">
        <f t="shared" ref="F40" si="35">+$C$103</f>
        <v>4400</v>
      </c>
      <c r="H40" s="92" t="s">
        <v>273</v>
      </c>
      <c r="I40" s="96">
        <f t="shared" si="16"/>
        <v>482600</v>
      </c>
      <c r="K40" s="69">
        <f t="shared" si="30"/>
        <v>198100</v>
      </c>
      <c r="L40" s="69">
        <f>+$I$22</f>
        <v>284500</v>
      </c>
    </row>
    <row r="41" spans="2:17" ht="15.75" customHeight="1" thickBot="1">
      <c r="B41" s="97" t="s">
        <v>274</v>
      </c>
      <c r="C41" s="72">
        <f t="shared" si="34"/>
        <v>111900</v>
      </c>
      <c r="E41" s="73">
        <f>+C39</f>
        <v>87600</v>
      </c>
      <c r="F41" s="73">
        <f t="shared" ref="F41" si="36">+$C$104</f>
        <v>24300</v>
      </c>
      <c r="H41" s="93" t="s">
        <v>275</v>
      </c>
      <c r="I41" s="98">
        <f t="shared" si="16"/>
        <v>540400</v>
      </c>
      <c r="K41" s="73">
        <f t="shared" si="30"/>
        <v>198100</v>
      </c>
      <c r="L41" s="73">
        <f>+$I$23</f>
        <v>342300</v>
      </c>
    </row>
    <row r="42" spans="2:17" ht="15.75" customHeight="1">
      <c r="B42" s="94" t="s">
        <v>276</v>
      </c>
      <c r="C42" s="219">
        <v>155600</v>
      </c>
      <c r="E42" s="62">
        <f>+C42</f>
        <v>155600</v>
      </c>
      <c r="F42" s="63">
        <v>0</v>
      </c>
      <c r="H42" s="90" t="s">
        <v>277</v>
      </c>
      <c r="I42" s="85">
        <f t="shared" si="16"/>
        <v>325800</v>
      </c>
      <c r="J42" s="9"/>
      <c r="K42" s="62">
        <f>+$I$10</f>
        <v>232900</v>
      </c>
      <c r="L42" s="62">
        <f>+$I$18</f>
        <v>92900</v>
      </c>
    </row>
    <row r="43" spans="2:17" ht="15.75" customHeight="1">
      <c r="B43" s="95" t="s">
        <v>278</v>
      </c>
      <c r="C43" s="68">
        <f t="shared" ref="C43:C44" si="37">E43+F43</f>
        <v>160000</v>
      </c>
      <c r="E43" s="69">
        <f>+C42</f>
        <v>155600</v>
      </c>
      <c r="F43" s="69">
        <f t="shared" ref="F43" si="38">+$C$103</f>
        <v>4400</v>
      </c>
      <c r="H43" s="92" t="s">
        <v>279</v>
      </c>
      <c r="I43" s="96">
        <f t="shared" si="16"/>
        <v>369500</v>
      </c>
      <c r="K43" s="69">
        <f t="shared" ref="K43:K47" si="39">+$I$10</f>
        <v>232900</v>
      </c>
      <c r="L43" s="69">
        <f>+$I$19</f>
        <v>136600</v>
      </c>
    </row>
    <row r="44" spans="2:17" ht="15.75" customHeight="1" thickBot="1">
      <c r="B44" s="97" t="s">
        <v>280</v>
      </c>
      <c r="C44" s="72">
        <f t="shared" si="37"/>
        <v>179900</v>
      </c>
      <c r="E44" s="73">
        <f>+C42</f>
        <v>155600</v>
      </c>
      <c r="F44" s="73">
        <f t="shared" ref="F44" si="40">+$C$104</f>
        <v>24300</v>
      </c>
      <c r="H44" s="92" t="s">
        <v>281</v>
      </c>
      <c r="I44" s="96">
        <f t="shared" si="16"/>
        <v>412700</v>
      </c>
      <c r="J44" s="6"/>
      <c r="K44" s="69">
        <f t="shared" si="39"/>
        <v>232900</v>
      </c>
      <c r="L44" s="69">
        <f>+$I$20</f>
        <v>179800</v>
      </c>
    </row>
    <row r="45" spans="2:17" ht="15.75" customHeight="1">
      <c r="B45" s="94" t="s">
        <v>282</v>
      </c>
      <c r="C45" s="219">
        <v>193900</v>
      </c>
      <c r="E45" s="62">
        <f>+C45</f>
        <v>193900</v>
      </c>
      <c r="F45" s="63">
        <v>0</v>
      </c>
      <c r="H45" s="92" t="s">
        <v>283</v>
      </c>
      <c r="I45" s="96">
        <f t="shared" si="16"/>
        <v>460100</v>
      </c>
      <c r="K45" s="69">
        <f t="shared" si="39"/>
        <v>232900</v>
      </c>
      <c r="L45" s="69">
        <f>+$I$21</f>
        <v>227200</v>
      </c>
    </row>
    <row r="46" spans="2:17" ht="15.75" customHeight="1">
      <c r="B46" s="95" t="s">
        <v>284</v>
      </c>
      <c r="C46" s="68">
        <f>C45+$C$103</f>
        <v>198300</v>
      </c>
      <c r="E46" s="69">
        <f>+C45</f>
        <v>193900</v>
      </c>
      <c r="F46" s="69">
        <f t="shared" ref="F46" si="41">+$C$103</f>
        <v>4400</v>
      </c>
      <c r="H46" s="92" t="s">
        <v>285</v>
      </c>
      <c r="I46" s="96">
        <f t="shared" si="16"/>
        <v>517400</v>
      </c>
      <c r="K46" s="69">
        <f t="shared" si="39"/>
        <v>232900</v>
      </c>
      <c r="L46" s="69">
        <f>+$I$22</f>
        <v>284500</v>
      </c>
    </row>
    <row r="47" spans="2:17" ht="15.75" customHeight="1" thickBot="1">
      <c r="B47" s="97" t="s">
        <v>286</v>
      </c>
      <c r="C47" s="72">
        <f>C45+$C$104</f>
        <v>218200</v>
      </c>
      <c r="E47" s="73">
        <f>+C45</f>
        <v>193900</v>
      </c>
      <c r="F47" s="73">
        <f t="shared" ref="F47" si="42">+$C$104</f>
        <v>24300</v>
      </c>
      <c r="H47" s="93" t="s">
        <v>287</v>
      </c>
      <c r="I47" s="96">
        <f t="shared" si="16"/>
        <v>575200</v>
      </c>
      <c r="K47" s="73">
        <f t="shared" si="39"/>
        <v>232900</v>
      </c>
      <c r="L47" s="73">
        <f>+$I$23</f>
        <v>342300</v>
      </c>
    </row>
    <row r="48" spans="2:17" ht="15.75" customHeight="1">
      <c r="B48" s="99" t="s">
        <v>288</v>
      </c>
      <c r="C48" s="219">
        <v>77000</v>
      </c>
      <c r="E48" s="62">
        <f>+C48</f>
        <v>77000</v>
      </c>
      <c r="F48" s="63">
        <v>0</v>
      </c>
      <c r="H48" s="90" t="s">
        <v>187</v>
      </c>
      <c r="I48" s="85">
        <f t="shared" si="16"/>
        <v>369400</v>
      </c>
      <c r="J48" s="9"/>
      <c r="K48" s="62">
        <f t="shared" ref="K48:K53" si="43">+$I$11</f>
        <v>276500</v>
      </c>
      <c r="L48" s="62">
        <f>+$I$18</f>
        <v>92900</v>
      </c>
      <c r="P48" s="100"/>
      <c r="Q48" s="100"/>
    </row>
    <row r="49" spans="2:17" ht="15.75" customHeight="1">
      <c r="B49" s="101" t="s">
        <v>289</v>
      </c>
      <c r="C49" s="68">
        <f t="shared" ref="C49:C50" si="44">E49+F49</f>
        <v>81400</v>
      </c>
      <c r="E49" s="69">
        <f>+C48</f>
        <v>77000</v>
      </c>
      <c r="F49" s="69">
        <f t="shared" ref="F49" si="45">+$C$103</f>
        <v>4400</v>
      </c>
      <c r="H49" s="92" t="s">
        <v>188</v>
      </c>
      <c r="I49" s="96">
        <f t="shared" si="16"/>
        <v>413100</v>
      </c>
      <c r="K49" s="69">
        <f t="shared" si="43"/>
        <v>276500</v>
      </c>
      <c r="L49" s="69">
        <f>+$I$19</f>
        <v>136600</v>
      </c>
      <c r="P49" s="100"/>
      <c r="Q49" s="100"/>
    </row>
    <row r="50" spans="2:17" ht="15.75" customHeight="1" thickBot="1">
      <c r="B50" s="102" t="s">
        <v>290</v>
      </c>
      <c r="C50" s="72">
        <f t="shared" si="44"/>
        <v>101300</v>
      </c>
      <c r="E50" s="73">
        <f>+C48</f>
        <v>77000</v>
      </c>
      <c r="F50" s="73">
        <f t="shared" ref="F50" si="46">+$C$104</f>
        <v>24300</v>
      </c>
      <c r="H50" s="92" t="s">
        <v>189</v>
      </c>
      <c r="I50" s="96">
        <f t="shared" si="16"/>
        <v>456300</v>
      </c>
      <c r="J50" s="6"/>
      <c r="K50" s="69">
        <f t="shared" si="43"/>
        <v>276500</v>
      </c>
      <c r="L50" s="69">
        <f>+$I$20</f>
        <v>179800</v>
      </c>
      <c r="P50" s="100"/>
      <c r="Q50" s="100"/>
    </row>
    <row r="51" spans="2:17" ht="15.75" customHeight="1">
      <c r="B51" s="99" t="s">
        <v>89</v>
      </c>
      <c r="C51" s="219">
        <v>83800</v>
      </c>
      <c r="E51" s="62">
        <f>+C51</f>
        <v>83800</v>
      </c>
      <c r="F51" s="63">
        <v>0</v>
      </c>
      <c r="H51" s="92" t="s">
        <v>190</v>
      </c>
      <c r="I51" s="96">
        <f t="shared" si="16"/>
        <v>503700</v>
      </c>
      <c r="K51" s="69">
        <f t="shared" si="43"/>
        <v>276500</v>
      </c>
      <c r="L51" s="69">
        <f>+$I$21</f>
        <v>227200</v>
      </c>
      <c r="P51" s="100"/>
      <c r="Q51" s="100"/>
    </row>
    <row r="52" spans="2:17" ht="15.75" customHeight="1">
      <c r="B52" s="101" t="s">
        <v>90</v>
      </c>
      <c r="C52" s="68">
        <f t="shared" ref="C52:C53" si="47">E52+F52</f>
        <v>88200</v>
      </c>
      <c r="E52" s="69">
        <f>+C51</f>
        <v>83800</v>
      </c>
      <c r="F52" s="69">
        <f t="shared" ref="F52" si="48">+$C$103</f>
        <v>4400</v>
      </c>
      <c r="H52" s="92" t="s">
        <v>191</v>
      </c>
      <c r="I52" s="96">
        <f t="shared" si="16"/>
        <v>561000</v>
      </c>
      <c r="K52" s="69">
        <f t="shared" si="43"/>
        <v>276500</v>
      </c>
      <c r="L52" s="69">
        <f>+$I$22</f>
        <v>284500</v>
      </c>
      <c r="P52" s="100"/>
      <c r="Q52" s="100"/>
    </row>
    <row r="53" spans="2:17" ht="15.75" customHeight="1" thickBot="1">
      <c r="B53" s="102" t="s">
        <v>92</v>
      </c>
      <c r="C53" s="72">
        <f t="shared" si="47"/>
        <v>108100</v>
      </c>
      <c r="E53" s="73">
        <f>+C51</f>
        <v>83800</v>
      </c>
      <c r="F53" s="73">
        <f t="shared" ref="F53" si="49">+$C$104</f>
        <v>24300</v>
      </c>
      <c r="H53" s="93" t="s">
        <v>192</v>
      </c>
      <c r="I53" s="96">
        <f t="shared" si="16"/>
        <v>618800</v>
      </c>
      <c r="K53" s="73">
        <f t="shared" si="43"/>
        <v>276500</v>
      </c>
      <c r="L53" s="73">
        <f>+$I$23</f>
        <v>342300</v>
      </c>
    </row>
    <row r="54" spans="2:17" ht="15.75" customHeight="1">
      <c r="B54" s="99" t="s">
        <v>93</v>
      </c>
      <c r="C54" s="219">
        <v>92300</v>
      </c>
      <c r="E54" s="62">
        <f>+C54</f>
        <v>92300</v>
      </c>
      <c r="F54" s="63">
        <v>0</v>
      </c>
      <c r="H54" s="90" t="s">
        <v>291</v>
      </c>
      <c r="I54" s="91">
        <f t="shared" si="16"/>
        <v>377500</v>
      </c>
      <c r="K54" s="62">
        <f t="shared" ref="K54:K59" si="50">+$I$12</f>
        <v>284600</v>
      </c>
      <c r="L54" s="62">
        <f>+$I$18</f>
        <v>92900</v>
      </c>
    </row>
    <row r="55" spans="2:17" ht="15.75" customHeight="1">
      <c r="B55" s="101" t="s">
        <v>95</v>
      </c>
      <c r="C55" s="68">
        <f t="shared" ref="C55:C56" si="51">E55+F55</f>
        <v>96700</v>
      </c>
      <c r="E55" s="69">
        <f>+C54</f>
        <v>92300</v>
      </c>
      <c r="F55" s="69">
        <f t="shared" ref="F55" si="52">+$C$103</f>
        <v>4400</v>
      </c>
      <c r="H55" s="92" t="s">
        <v>292</v>
      </c>
      <c r="I55" s="68">
        <f t="shared" si="16"/>
        <v>421200</v>
      </c>
      <c r="J55" s="6"/>
      <c r="K55" s="69">
        <f t="shared" si="50"/>
        <v>284600</v>
      </c>
      <c r="L55" s="69">
        <f>+$I$19</f>
        <v>136600</v>
      </c>
    </row>
    <row r="56" spans="2:17" ht="15.75" customHeight="1" thickBot="1">
      <c r="B56" s="102" t="s">
        <v>96</v>
      </c>
      <c r="C56" s="72">
        <f t="shared" si="51"/>
        <v>116600</v>
      </c>
      <c r="E56" s="73">
        <f>+C54</f>
        <v>92300</v>
      </c>
      <c r="F56" s="73">
        <f t="shared" ref="F56" si="53">+$C$104</f>
        <v>24300</v>
      </c>
      <c r="H56" s="92" t="s">
        <v>293</v>
      </c>
      <c r="I56" s="68">
        <f t="shared" si="16"/>
        <v>464400</v>
      </c>
      <c r="K56" s="69">
        <f t="shared" si="50"/>
        <v>284600</v>
      </c>
      <c r="L56" s="69">
        <f>+$I$20</f>
        <v>179800</v>
      </c>
    </row>
    <row r="57" spans="2:17" ht="15.75" customHeight="1">
      <c r="B57" s="99" t="s">
        <v>98</v>
      </c>
      <c r="C57" s="219">
        <v>160800</v>
      </c>
      <c r="E57" s="62">
        <f>+C57</f>
        <v>160800</v>
      </c>
      <c r="F57" s="63">
        <v>0</v>
      </c>
      <c r="H57" s="92" t="s">
        <v>294</v>
      </c>
      <c r="I57" s="68">
        <f t="shared" si="16"/>
        <v>511800</v>
      </c>
      <c r="K57" s="69">
        <f t="shared" si="50"/>
        <v>284600</v>
      </c>
      <c r="L57" s="69">
        <f>+$I$21</f>
        <v>227200</v>
      </c>
    </row>
    <row r="58" spans="2:17" ht="15.75" customHeight="1">
      <c r="B58" s="101" t="s">
        <v>99</v>
      </c>
      <c r="C58" s="68">
        <f t="shared" ref="C58:C59" si="54">E58+F58</f>
        <v>165200</v>
      </c>
      <c r="E58" s="69">
        <f>+C57</f>
        <v>160800</v>
      </c>
      <c r="F58" s="69">
        <f t="shared" ref="F58" si="55">+$C$103</f>
        <v>4400</v>
      </c>
      <c r="G58" s="6"/>
      <c r="H58" s="92" t="s">
        <v>295</v>
      </c>
      <c r="I58" s="68">
        <f t="shared" si="16"/>
        <v>569100</v>
      </c>
      <c r="K58" s="69">
        <f t="shared" si="50"/>
        <v>284600</v>
      </c>
      <c r="L58" s="69">
        <f>+$I$22</f>
        <v>284500</v>
      </c>
    </row>
    <row r="59" spans="2:17" ht="15.75" customHeight="1" thickBot="1">
      <c r="B59" s="102" t="s">
        <v>101</v>
      </c>
      <c r="C59" s="72">
        <f t="shared" si="54"/>
        <v>185100</v>
      </c>
      <c r="E59" s="73">
        <f>+C57</f>
        <v>160800</v>
      </c>
      <c r="F59" s="73">
        <f t="shared" ref="F59" si="56">+$C$104</f>
        <v>24300</v>
      </c>
      <c r="G59" s="105"/>
      <c r="H59" s="93" t="s">
        <v>296</v>
      </c>
      <c r="I59" s="72">
        <f t="shared" si="16"/>
        <v>626900</v>
      </c>
      <c r="K59" s="73">
        <f t="shared" si="50"/>
        <v>284600</v>
      </c>
      <c r="L59" s="73">
        <f>+$I$23</f>
        <v>342300</v>
      </c>
    </row>
    <row r="60" spans="2:17" ht="15.75" customHeight="1">
      <c r="B60" s="99" t="s">
        <v>102</v>
      </c>
      <c r="C60" s="219">
        <v>199300</v>
      </c>
      <c r="E60" s="62">
        <f>+C60</f>
        <v>199300</v>
      </c>
      <c r="F60" s="63">
        <v>0</v>
      </c>
      <c r="G60" s="106"/>
      <c r="H60" s="84" t="s">
        <v>8</v>
      </c>
      <c r="I60" s="91">
        <f>K60+L60</f>
        <v>340200</v>
      </c>
      <c r="K60" s="62">
        <f t="shared" ref="K60:K65" si="57">+$I$4</f>
        <v>247300</v>
      </c>
      <c r="L60" s="62">
        <f>+$I$18</f>
        <v>92900</v>
      </c>
    </row>
    <row r="61" spans="2:17" ht="15.75" customHeight="1">
      <c r="B61" s="101" t="s">
        <v>104</v>
      </c>
      <c r="C61" s="68">
        <f t="shared" ref="C61:C62" si="58">E61+F61</f>
        <v>203700</v>
      </c>
      <c r="E61" s="69">
        <f>+C60</f>
        <v>199300</v>
      </c>
      <c r="F61" s="69">
        <f t="shared" ref="F61" si="59">+$C$103</f>
        <v>4400</v>
      </c>
      <c r="G61" s="105"/>
      <c r="H61" s="86" t="s">
        <v>91</v>
      </c>
      <c r="I61" s="68">
        <f>K61+L61</f>
        <v>383900</v>
      </c>
      <c r="K61" s="69">
        <f t="shared" si="57"/>
        <v>247300</v>
      </c>
      <c r="L61" s="69">
        <f>+$I$19</f>
        <v>136600</v>
      </c>
    </row>
    <row r="62" spans="2:17" ht="15.75" customHeight="1" thickBot="1">
      <c r="B62" s="102" t="s">
        <v>105</v>
      </c>
      <c r="C62" s="72">
        <f t="shared" si="58"/>
        <v>223600</v>
      </c>
      <c r="E62" s="73">
        <f>+C60</f>
        <v>199300</v>
      </c>
      <c r="F62" s="73">
        <f t="shared" ref="F62" si="60">+$C$104</f>
        <v>24300</v>
      </c>
      <c r="G62" s="105"/>
      <c r="H62" s="86" t="s">
        <v>6</v>
      </c>
      <c r="I62" s="68">
        <f t="shared" ref="I62:I101" si="61">K62+L62</f>
        <v>427100</v>
      </c>
      <c r="K62" s="69">
        <f t="shared" si="57"/>
        <v>247300</v>
      </c>
      <c r="L62" s="69">
        <f>+$I$20</f>
        <v>179800</v>
      </c>
    </row>
    <row r="63" spans="2:17" ht="15.75" customHeight="1">
      <c r="B63" s="108" t="s">
        <v>107</v>
      </c>
      <c r="C63" s="219">
        <v>113400</v>
      </c>
      <c r="E63" s="62">
        <f>+C63</f>
        <v>113400</v>
      </c>
      <c r="F63" s="63">
        <v>0</v>
      </c>
      <c r="G63" s="106"/>
      <c r="H63" s="86" t="s">
        <v>94</v>
      </c>
      <c r="I63" s="68">
        <f t="shared" si="61"/>
        <v>474500</v>
      </c>
      <c r="K63" s="69">
        <f t="shared" si="57"/>
        <v>247300</v>
      </c>
      <c r="L63" s="69">
        <f>+$I$21</f>
        <v>227200</v>
      </c>
    </row>
    <row r="64" spans="2:17" ht="15.75" customHeight="1">
      <c r="B64" s="109" t="s">
        <v>108</v>
      </c>
      <c r="C64" s="68">
        <f t="shared" ref="C64:C65" si="62">E64+F64</f>
        <v>140200</v>
      </c>
      <c r="D64" s="6"/>
      <c r="E64" s="69">
        <f>+C63</f>
        <v>113400</v>
      </c>
      <c r="F64" s="69">
        <f>+$C$109</f>
        <v>26800</v>
      </c>
      <c r="G64" s="105"/>
      <c r="H64" s="86" t="s">
        <v>28</v>
      </c>
      <c r="I64" s="68">
        <f t="shared" si="61"/>
        <v>531800</v>
      </c>
      <c r="K64" s="69">
        <f t="shared" si="57"/>
        <v>247300</v>
      </c>
      <c r="L64" s="69">
        <f>+$I$22</f>
        <v>284500</v>
      </c>
    </row>
    <row r="65" spans="2:17" ht="15.75" customHeight="1" thickBot="1">
      <c r="B65" s="110" t="s">
        <v>110</v>
      </c>
      <c r="C65" s="72">
        <f t="shared" si="62"/>
        <v>156000</v>
      </c>
      <c r="D65" s="111"/>
      <c r="E65" s="73">
        <f>+C63</f>
        <v>113400</v>
      </c>
      <c r="F65" s="73">
        <f>+$C$110</f>
        <v>42600</v>
      </c>
      <c r="G65" s="105" t="s">
        <v>111</v>
      </c>
      <c r="H65" s="88" t="s">
        <v>97</v>
      </c>
      <c r="I65" s="72">
        <f t="shared" si="61"/>
        <v>589600</v>
      </c>
      <c r="K65" s="73">
        <f t="shared" si="57"/>
        <v>247300</v>
      </c>
      <c r="L65" s="73">
        <f>+$I$23</f>
        <v>342300</v>
      </c>
    </row>
    <row r="66" spans="2:17" ht="15.75" customHeight="1">
      <c r="B66" s="108" t="s">
        <v>112</v>
      </c>
      <c r="C66" s="219">
        <v>125500</v>
      </c>
      <c r="D66" s="111"/>
      <c r="E66" s="62">
        <f>+C66</f>
        <v>125500</v>
      </c>
      <c r="F66" s="63">
        <v>0</v>
      </c>
      <c r="G66" s="105"/>
      <c r="H66" s="103" t="s">
        <v>9</v>
      </c>
      <c r="I66" s="91">
        <f t="shared" si="61"/>
        <v>344000</v>
      </c>
      <c r="K66" s="62">
        <f t="shared" ref="K66:K71" si="63">+$I$13</f>
        <v>251100</v>
      </c>
      <c r="L66" s="62">
        <f>+$I$18</f>
        <v>92900</v>
      </c>
    </row>
    <row r="67" spans="2:17" ht="15.75" customHeight="1">
      <c r="B67" s="109" t="s">
        <v>114</v>
      </c>
      <c r="C67" s="68">
        <f t="shared" ref="C67:C68" si="64">E67+F67</f>
        <v>152300</v>
      </c>
      <c r="D67" s="111"/>
      <c r="E67" s="69">
        <f>+C66</f>
        <v>125500</v>
      </c>
      <c r="F67" s="69">
        <f>+$C$109</f>
        <v>26800</v>
      </c>
      <c r="G67" s="105"/>
      <c r="H67" s="104" t="s">
        <v>100</v>
      </c>
      <c r="I67" s="68">
        <f t="shared" si="61"/>
        <v>387700</v>
      </c>
      <c r="K67" s="69">
        <f t="shared" si="63"/>
        <v>251100</v>
      </c>
      <c r="L67" s="69">
        <f>+$I$19</f>
        <v>136600</v>
      </c>
    </row>
    <row r="68" spans="2:17" ht="15.75" customHeight="1" thickBot="1">
      <c r="B68" s="110" t="s">
        <v>115</v>
      </c>
      <c r="C68" s="72">
        <f t="shared" si="64"/>
        <v>168100</v>
      </c>
      <c r="D68" s="111"/>
      <c r="E68" s="73">
        <f>+C66</f>
        <v>125500</v>
      </c>
      <c r="F68" s="73">
        <f t="shared" ref="F68" si="65">+$C$110</f>
        <v>42600</v>
      </c>
      <c r="G68" s="105" t="s">
        <v>111</v>
      </c>
      <c r="H68" s="104" t="s">
        <v>12</v>
      </c>
      <c r="I68" s="68">
        <f t="shared" si="61"/>
        <v>430900</v>
      </c>
      <c r="K68" s="69">
        <f t="shared" si="63"/>
        <v>251100</v>
      </c>
      <c r="L68" s="69">
        <f>+$I$20</f>
        <v>179800</v>
      </c>
    </row>
    <row r="69" spans="2:17" ht="15.75" customHeight="1">
      <c r="B69" s="108" t="s">
        <v>117</v>
      </c>
      <c r="C69" s="219">
        <v>143100</v>
      </c>
      <c r="D69" s="111"/>
      <c r="E69" s="62">
        <f>+C69</f>
        <v>143100</v>
      </c>
      <c r="F69" s="63">
        <v>0</v>
      </c>
      <c r="G69" s="105"/>
      <c r="H69" s="104" t="s">
        <v>103</v>
      </c>
      <c r="I69" s="68">
        <f t="shared" si="61"/>
        <v>478300</v>
      </c>
      <c r="K69" s="69">
        <f t="shared" si="63"/>
        <v>251100</v>
      </c>
      <c r="L69" s="69">
        <f>+$I$21</f>
        <v>227200</v>
      </c>
    </row>
    <row r="70" spans="2:17" ht="15.75" customHeight="1">
      <c r="B70" s="109" t="s">
        <v>118</v>
      </c>
      <c r="C70" s="68">
        <f t="shared" ref="C70:C71" si="66">E70+F70</f>
        <v>169900</v>
      </c>
      <c r="D70" s="111"/>
      <c r="E70" s="69">
        <f>+C69</f>
        <v>143100</v>
      </c>
      <c r="F70" s="69">
        <f>+$C$109</f>
        <v>26800</v>
      </c>
      <c r="G70" s="105"/>
      <c r="H70" s="104" t="s">
        <v>29</v>
      </c>
      <c r="I70" s="68">
        <f t="shared" si="61"/>
        <v>535600</v>
      </c>
      <c r="J70" s="10"/>
      <c r="K70" s="69">
        <f t="shared" si="63"/>
        <v>251100</v>
      </c>
      <c r="L70" s="69">
        <f>+$I$22</f>
        <v>284500</v>
      </c>
      <c r="M70"/>
    </row>
    <row r="71" spans="2:17" ht="15.75" customHeight="1" thickBot="1">
      <c r="B71" s="110" t="s">
        <v>120</v>
      </c>
      <c r="C71" s="72">
        <f t="shared" si="66"/>
        <v>185700</v>
      </c>
      <c r="D71" s="111"/>
      <c r="E71" s="73">
        <f>+C69</f>
        <v>143100</v>
      </c>
      <c r="F71" s="73">
        <f t="shared" ref="F71" si="67">+$C$110</f>
        <v>42600</v>
      </c>
      <c r="G71" s="105" t="s">
        <v>111</v>
      </c>
      <c r="H71" s="107" t="s">
        <v>106</v>
      </c>
      <c r="I71" s="72">
        <f t="shared" si="61"/>
        <v>593400</v>
      </c>
      <c r="J71" s="10"/>
      <c r="K71" s="73">
        <f t="shared" si="63"/>
        <v>251100</v>
      </c>
      <c r="L71" s="73">
        <f>+$I$23</f>
        <v>342300</v>
      </c>
      <c r="M71"/>
    </row>
    <row r="72" spans="2:17" ht="15.75" customHeight="1">
      <c r="B72" s="114" t="s">
        <v>297</v>
      </c>
      <c r="C72" s="219">
        <v>21900</v>
      </c>
      <c r="D72" s="105" t="s">
        <v>121</v>
      </c>
      <c r="E72" s="105"/>
      <c r="H72" s="103" t="s">
        <v>10</v>
      </c>
      <c r="I72" s="85">
        <f t="shared" si="61"/>
        <v>417300</v>
      </c>
      <c r="J72" s="105"/>
      <c r="K72" s="62">
        <f t="shared" ref="K72:K77" si="68">+$I$14</f>
        <v>324400</v>
      </c>
      <c r="L72" s="62">
        <f>+$I$18</f>
        <v>92900</v>
      </c>
    </row>
    <row r="73" spans="2:17" ht="15.75" customHeight="1">
      <c r="B73" s="115" t="s">
        <v>298</v>
      </c>
      <c r="C73" s="235">
        <v>74000</v>
      </c>
      <c r="D73" s="105" t="s">
        <v>123</v>
      </c>
      <c r="E73" s="105"/>
      <c r="H73" s="104" t="s">
        <v>109</v>
      </c>
      <c r="I73" s="96">
        <f t="shared" si="61"/>
        <v>461000</v>
      </c>
      <c r="J73" s="105"/>
      <c r="K73" s="69">
        <f t="shared" si="68"/>
        <v>324400</v>
      </c>
      <c r="L73" s="69">
        <f>+$I$19</f>
        <v>136600</v>
      </c>
    </row>
    <row r="74" spans="2:17" ht="15.75" customHeight="1" thickBot="1">
      <c r="B74" s="121" t="s">
        <v>376</v>
      </c>
      <c r="C74" s="216">
        <v>102000</v>
      </c>
      <c r="D74" s="105" t="s">
        <v>299</v>
      </c>
      <c r="H74" s="104" t="s">
        <v>13</v>
      </c>
      <c r="I74" s="96">
        <f t="shared" si="61"/>
        <v>504200</v>
      </c>
      <c r="J74" s="105"/>
      <c r="K74" s="69">
        <f t="shared" si="68"/>
        <v>324400</v>
      </c>
      <c r="L74" s="69">
        <f>+$I$20</f>
        <v>179800</v>
      </c>
    </row>
    <row r="75" spans="2:17" ht="15.75" customHeight="1">
      <c r="B75" s="118" t="s">
        <v>300</v>
      </c>
      <c r="C75" s="235">
        <v>18600</v>
      </c>
      <c r="D75" s="105" t="s">
        <v>124</v>
      </c>
      <c r="E75" s="105"/>
      <c r="H75" s="104" t="s">
        <v>113</v>
      </c>
      <c r="I75" s="96">
        <f t="shared" si="61"/>
        <v>551600</v>
      </c>
      <c r="J75" s="105"/>
      <c r="K75" s="69">
        <f t="shared" si="68"/>
        <v>324400</v>
      </c>
      <c r="L75" s="69">
        <f>+$I$21</f>
        <v>227200</v>
      </c>
    </row>
    <row r="76" spans="2:17" ht="15.75" customHeight="1">
      <c r="B76" s="101" t="s">
        <v>301</v>
      </c>
      <c r="C76" s="232">
        <v>41900</v>
      </c>
      <c r="D76" s="105" t="s">
        <v>126</v>
      </c>
      <c r="E76" s="105"/>
      <c r="H76" s="104" t="s">
        <v>30</v>
      </c>
      <c r="I76" s="96">
        <f t="shared" si="61"/>
        <v>608900</v>
      </c>
      <c r="J76" s="105"/>
      <c r="K76" s="69">
        <f t="shared" si="68"/>
        <v>324400</v>
      </c>
      <c r="L76" s="69">
        <f>+$I$22</f>
        <v>284500</v>
      </c>
    </row>
    <row r="77" spans="2:17" ht="15.75" customHeight="1" thickBot="1">
      <c r="B77" s="119" t="s">
        <v>302</v>
      </c>
      <c r="C77" s="236">
        <v>69300</v>
      </c>
      <c r="D77" s="105" t="s">
        <v>127</v>
      </c>
      <c r="E77" s="105"/>
      <c r="H77" s="107" t="s">
        <v>116</v>
      </c>
      <c r="I77" s="98">
        <f t="shared" si="61"/>
        <v>666700</v>
      </c>
      <c r="J77" s="105"/>
      <c r="K77" s="73">
        <f t="shared" si="68"/>
        <v>324400</v>
      </c>
      <c r="L77" s="73">
        <f>+$I$23</f>
        <v>342300</v>
      </c>
      <c r="Q77" s="120"/>
    </row>
    <row r="78" spans="2:17" ht="15.75" customHeight="1">
      <c r="B78" s="220" t="s">
        <v>346</v>
      </c>
      <c r="C78" s="237">
        <v>35800</v>
      </c>
      <c r="D78" s="105" t="s">
        <v>355</v>
      </c>
      <c r="E78" s="105"/>
      <c r="H78" s="112" t="s">
        <v>11</v>
      </c>
      <c r="I78" s="113">
        <f t="shared" si="61"/>
        <v>463500</v>
      </c>
      <c r="J78" s="105"/>
      <c r="K78" s="62">
        <f>+$I$15</f>
        <v>370600</v>
      </c>
      <c r="L78" s="62">
        <f>+$I$18</f>
        <v>92900</v>
      </c>
      <c r="Q78" s="120"/>
    </row>
    <row r="79" spans="2:17" ht="15.75" customHeight="1">
      <c r="B79" s="221" t="s">
        <v>347</v>
      </c>
      <c r="C79" s="238">
        <v>58200</v>
      </c>
      <c r="D79" s="105" t="s">
        <v>356</v>
      </c>
      <c r="E79" s="105"/>
      <c r="H79" s="112" t="s">
        <v>119</v>
      </c>
      <c r="I79" s="113">
        <f t="shared" si="61"/>
        <v>507200</v>
      </c>
      <c r="J79" s="105"/>
      <c r="K79" s="69">
        <f t="shared" ref="K79:K83" si="69">+$I$15</f>
        <v>370600</v>
      </c>
      <c r="L79" s="69">
        <f>+$I$19</f>
        <v>136600</v>
      </c>
      <c r="Q79" s="120"/>
    </row>
    <row r="80" spans="2:17" ht="15.75" customHeight="1" thickBot="1">
      <c r="B80" s="222" t="s">
        <v>348</v>
      </c>
      <c r="C80" s="239">
        <v>86300</v>
      </c>
      <c r="D80" s="105" t="s">
        <v>357</v>
      </c>
      <c r="E80" s="105"/>
      <c r="H80" s="112" t="s">
        <v>7</v>
      </c>
      <c r="I80" s="113">
        <f t="shared" si="61"/>
        <v>550400</v>
      </c>
      <c r="J80" s="105"/>
      <c r="K80" s="69">
        <f t="shared" si="69"/>
        <v>370600</v>
      </c>
      <c r="L80" s="69">
        <f>+$I$20</f>
        <v>179800</v>
      </c>
      <c r="Q80" s="120"/>
    </row>
    <row r="81" spans="2:17" ht="15.75" customHeight="1">
      <c r="B81" s="114" t="s">
        <v>303</v>
      </c>
      <c r="C81" s="219">
        <v>571400</v>
      </c>
      <c r="D81" s="105" t="s">
        <v>338</v>
      </c>
      <c r="E81" s="105"/>
      <c r="H81" s="112" t="s">
        <v>122</v>
      </c>
      <c r="I81" s="113">
        <f t="shared" si="61"/>
        <v>597800</v>
      </c>
      <c r="J81" s="105"/>
      <c r="K81" s="69">
        <f t="shared" si="69"/>
        <v>370600</v>
      </c>
      <c r="L81" s="69">
        <f>+$I$21</f>
        <v>227200</v>
      </c>
      <c r="Q81" s="120"/>
    </row>
    <row r="82" spans="2:17" ht="15.75" customHeight="1" thickBot="1">
      <c r="B82" s="121" t="s">
        <v>304</v>
      </c>
      <c r="C82" s="216">
        <v>753600</v>
      </c>
      <c r="D82" s="105" t="s">
        <v>339</v>
      </c>
      <c r="E82" s="105"/>
      <c r="H82" s="116" t="s">
        <v>31</v>
      </c>
      <c r="I82" s="117">
        <f t="shared" si="61"/>
        <v>655100</v>
      </c>
      <c r="J82" s="105"/>
      <c r="K82" s="69">
        <f t="shared" si="69"/>
        <v>370600</v>
      </c>
      <c r="L82" s="69">
        <f>+$I$22</f>
        <v>284500</v>
      </c>
      <c r="N82"/>
      <c r="Q82" s="120"/>
    </row>
    <row r="83" spans="2:17" ht="15.75" customHeight="1" thickBot="1">
      <c r="B83" s="194" t="s">
        <v>305</v>
      </c>
      <c r="C83" s="123"/>
      <c r="H83" s="107" t="s">
        <v>125</v>
      </c>
      <c r="I83" s="72">
        <f t="shared" si="61"/>
        <v>712900</v>
      </c>
      <c r="J83" s="105"/>
      <c r="K83" s="73">
        <f t="shared" si="69"/>
        <v>370600</v>
      </c>
      <c r="L83" s="73">
        <f>+$I$23</f>
        <v>342300</v>
      </c>
      <c r="N83"/>
      <c r="Q83" s="120"/>
    </row>
    <row r="84" spans="2:17" ht="15.75" customHeight="1" thickBot="1">
      <c r="B84" s="122"/>
      <c r="C84" s="123"/>
      <c r="D84" s="111"/>
      <c r="E84" s="111"/>
      <c r="H84" s="112" t="s">
        <v>211</v>
      </c>
      <c r="I84" s="113">
        <f t="shared" si="61"/>
        <v>504900</v>
      </c>
      <c r="J84" s="105"/>
      <c r="K84" s="62">
        <f t="shared" ref="K84:K89" si="70">+$I$16</f>
        <v>412000</v>
      </c>
      <c r="L84" s="62">
        <f>+$I$18</f>
        <v>92900</v>
      </c>
      <c r="Q84" s="120"/>
    </row>
    <row r="85" spans="2:17" ht="15.75" customHeight="1" thickBot="1">
      <c r="B85" s="124" t="s">
        <v>1</v>
      </c>
      <c r="C85" s="125">
        <v>0</v>
      </c>
      <c r="D85" s="111"/>
      <c r="E85" s="111"/>
      <c r="H85" s="112" t="s">
        <v>212</v>
      </c>
      <c r="I85" s="113">
        <f t="shared" si="61"/>
        <v>548600</v>
      </c>
      <c r="J85" s="105"/>
      <c r="K85" s="69">
        <f t="shared" si="70"/>
        <v>412000</v>
      </c>
      <c r="L85" s="69">
        <f>+$I$19</f>
        <v>136600</v>
      </c>
      <c r="Q85" s="120"/>
    </row>
    <row r="86" spans="2:17" ht="15.75" customHeight="1">
      <c r="H86" s="112" t="s">
        <v>213</v>
      </c>
      <c r="I86" s="113">
        <f t="shared" si="61"/>
        <v>591800</v>
      </c>
      <c r="J86" s="105"/>
      <c r="K86" s="69">
        <f t="shared" si="70"/>
        <v>412000</v>
      </c>
      <c r="L86" s="69">
        <f>+$I$20</f>
        <v>179800</v>
      </c>
      <c r="Q86" s="120"/>
    </row>
    <row r="87" spans="2:17" ht="15.75" customHeight="1">
      <c r="H87" s="112" t="s">
        <v>214</v>
      </c>
      <c r="I87" s="113">
        <f t="shared" si="61"/>
        <v>639200</v>
      </c>
      <c r="J87" s="105"/>
      <c r="K87" s="69">
        <f t="shared" si="70"/>
        <v>412000</v>
      </c>
      <c r="L87" s="69">
        <f>+$I$21</f>
        <v>227200</v>
      </c>
      <c r="Q87" s="120"/>
    </row>
    <row r="88" spans="2:17" ht="15.75" customHeight="1">
      <c r="H88" s="116" t="s">
        <v>215</v>
      </c>
      <c r="I88" s="117">
        <f t="shared" si="61"/>
        <v>696500</v>
      </c>
      <c r="J88" s="105"/>
      <c r="K88" s="69">
        <f t="shared" si="70"/>
        <v>412000</v>
      </c>
      <c r="L88" s="69">
        <f>+$I$22</f>
        <v>284500</v>
      </c>
      <c r="Q88" s="120"/>
    </row>
    <row r="89" spans="2:17" ht="15.75" customHeight="1" thickBot="1">
      <c r="H89" s="116" t="s">
        <v>216</v>
      </c>
      <c r="I89" s="117">
        <f t="shared" si="61"/>
        <v>754300</v>
      </c>
      <c r="J89" s="105"/>
      <c r="K89" s="73">
        <f t="shared" si="70"/>
        <v>412000</v>
      </c>
      <c r="L89" s="73">
        <f>+$I$23</f>
        <v>342300</v>
      </c>
      <c r="Q89" s="120"/>
    </row>
    <row r="90" spans="2:17" ht="15.75" customHeight="1">
      <c r="D90" s="9"/>
      <c r="E90" s="9"/>
      <c r="H90" s="103" t="s">
        <v>306</v>
      </c>
      <c r="I90" s="91">
        <f t="shared" si="61"/>
        <v>520500</v>
      </c>
      <c r="J90" s="105"/>
      <c r="K90" s="62">
        <f t="shared" ref="K90:K95" si="71">+$I$17</f>
        <v>427600</v>
      </c>
      <c r="L90" s="62">
        <f>+$I$18</f>
        <v>92900</v>
      </c>
      <c r="Q90" s="120"/>
    </row>
    <row r="91" spans="2:17" ht="15.75" customHeight="1">
      <c r="H91" s="104" t="s">
        <v>307</v>
      </c>
      <c r="I91" s="68">
        <f t="shared" si="61"/>
        <v>564200</v>
      </c>
      <c r="J91" s="105"/>
      <c r="K91" s="69">
        <f t="shared" si="71"/>
        <v>427600</v>
      </c>
      <c r="L91" s="69">
        <f>+$I$19</f>
        <v>136600</v>
      </c>
      <c r="Q91" s="120"/>
    </row>
    <row r="92" spans="2:17" ht="15.75" customHeight="1">
      <c r="D92" s="6"/>
      <c r="E92" s="6"/>
      <c r="H92" s="104" t="s">
        <v>308</v>
      </c>
      <c r="I92" s="68">
        <f t="shared" si="61"/>
        <v>607400</v>
      </c>
      <c r="J92" s="105"/>
      <c r="K92" s="69">
        <f t="shared" si="71"/>
        <v>427600</v>
      </c>
      <c r="L92" s="69">
        <f>+$I$20</f>
        <v>179800</v>
      </c>
      <c r="Q92" s="120"/>
    </row>
    <row r="93" spans="2:17" ht="15.75" customHeight="1">
      <c r="H93" s="104" t="s">
        <v>309</v>
      </c>
      <c r="I93" s="68">
        <f t="shared" si="61"/>
        <v>654800</v>
      </c>
      <c r="J93" s="105"/>
      <c r="K93" s="69">
        <f t="shared" si="71"/>
        <v>427600</v>
      </c>
      <c r="L93" s="69">
        <f>+$I$21</f>
        <v>227200</v>
      </c>
      <c r="Q93" s="120"/>
    </row>
    <row r="94" spans="2:17" ht="15.75" customHeight="1">
      <c r="H94" s="104" t="s">
        <v>310</v>
      </c>
      <c r="I94" s="87">
        <f t="shared" si="61"/>
        <v>712100</v>
      </c>
      <c r="J94" s="105"/>
      <c r="K94" s="69">
        <f t="shared" si="71"/>
        <v>427600</v>
      </c>
      <c r="L94" s="69">
        <f>+$I$22</f>
        <v>284500</v>
      </c>
      <c r="Q94" s="120"/>
    </row>
    <row r="95" spans="2:17" ht="15.75" customHeight="1" thickBot="1">
      <c r="H95" s="107" t="s">
        <v>311</v>
      </c>
      <c r="I95" s="89">
        <f t="shared" si="61"/>
        <v>769900</v>
      </c>
      <c r="J95" s="105"/>
      <c r="K95" s="73">
        <f t="shared" si="71"/>
        <v>427600</v>
      </c>
      <c r="L95" s="73">
        <f>+$I$23</f>
        <v>342300</v>
      </c>
      <c r="Q95" s="120"/>
    </row>
    <row r="96" spans="2:17" ht="15.75" customHeight="1">
      <c r="H96" s="84" t="s">
        <v>26</v>
      </c>
      <c r="I96" s="85">
        <f t="shared" si="61"/>
        <v>387500</v>
      </c>
      <c r="K96" s="62">
        <f>+$I$5</f>
        <v>294600</v>
      </c>
      <c r="L96" s="62">
        <f>+$I$18</f>
        <v>92900</v>
      </c>
      <c r="P96" s="127"/>
      <c r="Q96" s="120"/>
    </row>
    <row r="97" spans="2:17" ht="15.75" customHeight="1">
      <c r="D97" s="6"/>
      <c r="E97" s="6"/>
      <c r="H97" s="86" t="s">
        <v>128</v>
      </c>
      <c r="I97" s="87">
        <f t="shared" si="61"/>
        <v>431200</v>
      </c>
      <c r="K97" s="69">
        <f t="shared" ref="K97:K101" si="72">+$I$5</f>
        <v>294600</v>
      </c>
      <c r="L97" s="69">
        <f>+$I$19</f>
        <v>136600</v>
      </c>
      <c r="P97" s="127"/>
      <c r="Q97" s="120"/>
    </row>
    <row r="98" spans="2:17" ht="15.75" customHeight="1">
      <c r="B98" s="7" t="s">
        <v>131</v>
      </c>
      <c r="H98" s="86" t="s">
        <v>25</v>
      </c>
      <c r="I98" s="87">
        <f t="shared" si="61"/>
        <v>474400</v>
      </c>
      <c r="K98" s="69">
        <f t="shared" si="72"/>
        <v>294600</v>
      </c>
      <c r="L98" s="69">
        <f>+$I$20</f>
        <v>179800</v>
      </c>
      <c r="P98" s="127"/>
      <c r="Q98" s="120"/>
    </row>
    <row r="99" spans="2:17" ht="15.75" customHeight="1">
      <c r="D99" s="6"/>
      <c r="E99" s="6"/>
      <c r="H99" s="86" t="s">
        <v>129</v>
      </c>
      <c r="I99" s="87">
        <f t="shared" si="61"/>
        <v>521800</v>
      </c>
      <c r="K99" s="69">
        <f t="shared" si="72"/>
        <v>294600</v>
      </c>
      <c r="L99" s="69">
        <f>+$I$21</f>
        <v>227200</v>
      </c>
      <c r="P99" s="127"/>
      <c r="Q99" s="120"/>
    </row>
    <row r="100" spans="2:17" ht="15.75" customHeight="1">
      <c r="H100" s="86" t="s">
        <v>32</v>
      </c>
      <c r="I100" s="87">
        <f t="shared" si="61"/>
        <v>579100</v>
      </c>
      <c r="K100" s="69">
        <f t="shared" si="72"/>
        <v>294600</v>
      </c>
      <c r="L100" s="69">
        <f>+$I$22</f>
        <v>284500</v>
      </c>
      <c r="P100" s="127"/>
    </row>
    <row r="101" spans="2:17" ht="15.75" customHeight="1" thickBot="1">
      <c r="B101" s="6" t="s">
        <v>132</v>
      </c>
      <c r="C101" s="56" t="s">
        <v>133</v>
      </c>
      <c r="H101" s="88" t="s">
        <v>130</v>
      </c>
      <c r="I101" s="126">
        <f t="shared" si="61"/>
        <v>636900</v>
      </c>
      <c r="K101" s="73">
        <f t="shared" si="72"/>
        <v>294600</v>
      </c>
      <c r="L101" s="73">
        <f>+$I$23</f>
        <v>342300</v>
      </c>
      <c r="P101" s="127"/>
    </row>
    <row r="102" spans="2:17" ht="15.75" customHeight="1" thickBot="1">
      <c r="B102" s="57" t="s">
        <v>2</v>
      </c>
      <c r="C102" s="128" t="s">
        <v>134</v>
      </c>
      <c r="H102" s="84" t="s">
        <v>163</v>
      </c>
      <c r="I102" s="85">
        <f>K102+L102</f>
        <v>428500</v>
      </c>
      <c r="K102" s="62">
        <f t="shared" ref="K102:K107" si="73">+$I$6</f>
        <v>335600</v>
      </c>
      <c r="L102" s="62">
        <f>+$I$18</f>
        <v>92900</v>
      </c>
      <c r="P102" s="127"/>
    </row>
    <row r="103" spans="2:17" ht="15.75" customHeight="1">
      <c r="B103" s="129" t="s">
        <v>312</v>
      </c>
      <c r="C103" s="219">
        <v>4400</v>
      </c>
      <c r="H103" s="86" t="s">
        <v>164</v>
      </c>
      <c r="I103" s="87">
        <f>K103+L103</f>
        <v>472200</v>
      </c>
      <c r="K103" s="69">
        <f t="shared" si="73"/>
        <v>335600</v>
      </c>
      <c r="L103" s="69">
        <f>+$I$19</f>
        <v>136600</v>
      </c>
      <c r="P103" s="127"/>
    </row>
    <row r="104" spans="2:17" ht="15.75" customHeight="1">
      <c r="B104" s="195" t="s">
        <v>3</v>
      </c>
      <c r="C104" s="233">
        <v>24300</v>
      </c>
      <c r="H104" s="86" t="s">
        <v>165</v>
      </c>
      <c r="I104" s="87">
        <f>K104+L104</f>
        <v>515400</v>
      </c>
      <c r="K104" s="69">
        <f t="shared" si="73"/>
        <v>335600</v>
      </c>
      <c r="L104" s="69">
        <f>+$I$20</f>
        <v>179800</v>
      </c>
      <c r="P104" s="127"/>
    </row>
    <row r="105" spans="2:17" ht="15.75" customHeight="1" thickBot="1">
      <c r="B105" s="131" t="s">
        <v>313</v>
      </c>
      <c r="C105" s="216"/>
      <c r="H105" s="86" t="s">
        <v>166</v>
      </c>
      <c r="I105" s="87">
        <f>K105+L105</f>
        <v>562800</v>
      </c>
      <c r="K105" s="69">
        <f t="shared" si="73"/>
        <v>335600</v>
      </c>
      <c r="L105" s="69">
        <f>+$I$21</f>
        <v>227200</v>
      </c>
    </row>
    <row r="106" spans="2:17" ht="15.75" customHeight="1">
      <c r="H106" s="86" t="s">
        <v>167</v>
      </c>
      <c r="I106" s="87">
        <f t="shared" ref="I106:I113" si="74">K106+L106</f>
        <v>620100</v>
      </c>
      <c r="K106" s="69">
        <f t="shared" si="73"/>
        <v>335600</v>
      </c>
      <c r="L106" s="69">
        <f>+$I$22</f>
        <v>284500</v>
      </c>
    </row>
    <row r="107" spans="2:17" ht="15.75" customHeight="1" thickBot="1">
      <c r="B107" s="6" t="s">
        <v>135</v>
      </c>
      <c r="C107" s="56" t="s">
        <v>133</v>
      </c>
      <c r="H107" s="217" t="s">
        <v>168</v>
      </c>
      <c r="I107" s="126">
        <f t="shared" si="74"/>
        <v>677900</v>
      </c>
      <c r="K107" s="73">
        <f t="shared" si="73"/>
        <v>335600</v>
      </c>
      <c r="L107" s="73">
        <f>+$I$23</f>
        <v>342300</v>
      </c>
    </row>
    <row r="108" spans="2:17" ht="15.75" customHeight="1" thickBot="1">
      <c r="B108" s="57" t="s">
        <v>2</v>
      </c>
      <c r="C108" s="128" t="s">
        <v>134</v>
      </c>
      <c r="H108" s="84" t="s">
        <v>314</v>
      </c>
      <c r="I108" s="85">
        <f t="shared" si="74"/>
        <v>449800</v>
      </c>
      <c r="K108" s="62">
        <f t="shared" ref="K108:K113" si="75">+$I$7</f>
        <v>356900</v>
      </c>
      <c r="L108" s="62">
        <f>+$I$18</f>
        <v>92900</v>
      </c>
    </row>
    <row r="109" spans="2:17" ht="15.75" customHeight="1">
      <c r="B109" s="129" t="s">
        <v>312</v>
      </c>
      <c r="C109" s="219">
        <v>26800</v>
      </c>
      <c r="H109" s="86" t="s">
        <v>315</v>
      </c>
      <c r="I109" s="96">
        <f t="shared" si="74"/>
        <v>493500</v>
      </c>
      <c r="K109" s="69">
        <f t="shared" si="75"/>
        <v>356900</v>
      </c>
      <c r="L109" s="69">
        <f>+$I$19</f>
        <v>136600</v>
      </c>
    </row>
    <row r="110" spans="2:17" ht="15.75" customHeight="1" thickBot="1">
      <c r="B110" s="131" t="s">
        <v>4</v>
      </c>
      <c r="C110" s="216">
        <v>42600</v>
      </c>
      <c r="H110" s="86" t="s">
        <v>316</v>
      </c>
      <c r="I110" s="96">
        <f t="shared" si="74"/>
        <v>536700</v>
      </c>
      <c r="K110" s="69">
        <f t="shared" si="75"/>
        <v>356900</v>
      </c>
      <c r="L110" s="69">
        <f>+$I$20</f>
        <v>179800</v>
      </c>
    </row>
    <row r="111" spans="2:17" ht="15.75" customHeight="1">
      <c r="H111" s="86" t="s">
        <v>317</v>
      </c>
      <c r="I111" s="96">
        <f t="shared" si="74"/>
        <v>584100</v>
      </c>
      <c r="K111" s="69">
        <f t="shared" si="75"/>
        <v>356900</v>
      </c>
      <c r="L111" s="69">
        <f>+$I$21</f>
        <v>227200</v>
      </c>
    </row>
    <row r="112" spans="2:17" ht="15.75" customHeight="1">
      <c r="H112" s="86" t="s">
        <v>318</v>
      </c>
      <c r="I112" s="96">
        <f t="shared" si="74"/>
        <v>641400</v>
      </c>
      <c r="K112" s="69">
        <f t="shared" si="75"/>
        <v>356900</v>
      </c>
      <c r="L112" s="69">
        <f>+$I$22</f>
        <v>284500</v>
      </c>
    </row>
    <row r="113" spans="5:12" ht="15.75" customHeight="1" thickBot="1">
      <c r="H113" s="88" t="s">
        <v>319</v>
      </c>
      <c r="I113" s="98">
        <f t="shared" si="74"/>
        <v>699200</v>
      </c>
      <c r="K113" s="73">
        <f t="shared" si="75"/>
        <v>356900</v>
      </c>
      <c r="L113" s="73">
        <f>+$I$23</f>
        <v>342300</v>
      </c>
    </row>
    <row r="114" spans="5:12" ht="15.75" customHeight="1">
      <c r="H114" s="218" t="s">
        <v>333</v>
      </c>
      <c r="I114" s="240">
        <v>30600</v>
      </c>
      <c r="J114" s="111" t="s">
        <v>23</v>
      </c>
      <c r="K114" s="111"/>
      <c r="L114" s="111"/>
    </row>
    <row r="115" spans="5:12" ht="15.75" customHeight="1" thickBot="1">
      <c r="H115" s="241" t="s">
        <v>334</v>
      </c>
      <c r="I115" s="242">
        <f>+I114*2</f>
        <v>61200</v>
      </c>
      <c r="J115" s="111" t="s">
        <v>24</v>
      </c>
      <c r="K115" s="111"/>
      <c r="L115" s="111"/>
    </row>
    <row r="116" spans="5:12" ht="15.75" customHeight="1">
      <c r="H116" s="130" t="s">
        <v>352</v>
      </c>
      <c r="I116" s="243">
        <v>97300</v>
      </c>
      <c r="J116" s="105" t="s">
        <v>358</v>
      </c>
      <c r="K116" s="105"/>
      <c r="L116" s="105"/>
    </row>
    <row r="117" spans="5:12" ht="15.75" customHeight="1">
      <c r="H117" s="132" t="s">
        <v>353</v>
      </c>
      <c r="I117" s="244">
        <v>173000</v>
      </c>
      <c r="J117" s="105" t="s">
        <v>359</v>
      </c>
      <c r="K117" s="105"/>
      <c r="L117" s="105"/>
    </row>
    <row r="118" spans="5:12" ht="15.75" customHeight="1" thickBot="1">
      <c r="H118" s="133" t="s">
        <v>354</v>
      </c>
      <c r="I118" s="245">
        <v>230400</v>
      </c>
      <c r="J118" s="105" t="s">
        <v>360</v>
      </c>
      <c r="K118" s="105"/>
      <c r="L118" s="105"/>
    </row>
    <row r="119" spans="5:12" ht="15.75" customHeight="1" thickBot="1">
      <c r="H119" s="133" t="s">
        <v>320</v>
      </c>
      <c r="I119" s="245">
        <v>16500</v>
      </c>
      <c r="J119" s="105"/>
      <c r="K119" s="105"/>
      <c r="L119" s="105"/>
    </row>
    <row r="120" spans="5:12" ht="15.75" customHeight="1">
      <c r="H120" s="130" t="s">
        <v>340</v>
      </c>
      <c r="I120" s="243">
        <v>77400</v>
      </c>
      <c r="J120" s="105" t="s">
        <v>341</v>
      </c>
      <c r="K120" s="105"/>
      <c r="L120" s="105"/>
    </row>
    <row r="121" spans="5:12" ht="15.75" customHeight="1">
      <c r="H121" s="132" t="s">
        <v>342</v>
      </c>
      <c r="I121" s="244">
        <v>118300</v>
      </c>
      <c r="J121" s="105" t="s">
        <v>343</v>
      </c>
      <c r="K121" s="105"/>
      <c r="L121" s="105"/>
    </row>
    <row r="122" spans="5:12" ht="15.75" customHeight="1" thickBot="1">
      <c r="H122" s="133" t="s">
        <v>344</v>
      </c>
      <c r="I122" s="245">
        <v>187400</v>
      </c>
      <c r="J122" s="105" t="s">
        <v>345</v>
      </c>
      <c r="K122" s="105"/>
      <c r="L122" s="105"/>
    </row>
    <row r="123" spans="5:12" ht="15.75" customHeight="1" thickBot="1">
      <c r="E123" s="6"/>
      <c r="H123" s="134" t="s">
        <v>1</v>
      </c>
      <c r="I123" s="135">
        <v>0</v>
      </c>
    </row>
    <row r="127" spans="5:12" ht="15.75" customHeight="1">
      <c r="I127" s="1"/>
    </row>
    <row r="128" spans="5:12" ht="15.75" customHeight="1">
      <c r="I128" s="1"/>
    </row>
    <row r="129" spans="9:9" ht="15.75" customHeight="1">
      <c r="I129" s="1"/>
    </row>
  </sheetData>
  <sheetProtection algorithmName="SHA-512" hashValue="f0Yrt6edVV+CulvRN+rUHHhNcATzBI3Gy/KBQdLIfMOVfdcVaJAN+aZ86AfWxAPvoSKh5mH09wVEjHBambAF4w==" saltValue="k+8S7pIF2hrjNdCMljSWtw==" spinCount="100000" sheet="1" objects="1" scenarios="1" selectLockedCells="1" selectUnlockedCells="1"/>
  <mergeCells count="1">
    <mergeCell ref="K1:N1"/>
  </mergeCells>
  <phoneticPr fontId="2"/>
  <pageMargins left="0.78740157480314965" right="0.78740157480314965" top="0.59055118110236227" bottom="0.59055118110236227" header="0.51181102362204722" footer="0.51181102362204722"/>
  <pageSetup paperSize="9" scale="41" fitToWidth="0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8</vt:i4>
      </vt:variant>
    </vt:vector>
  </HeadingPairs>
  <TitlesOfParts>
    <vt:vector size="12" baseType="lpstr">
      <vt:lpstr>【様式】実績報告書（提出用）</vt:lpstr>
      <vt:lpstr>記載例</vt:lpstr>
      <vt:lpstr>型番リスト</vt:lpstr>
      <vt:lpstr>令和8年度契約単価（参考）</vt:lpstr>
      <vt:lpstr>'【様式】実績報告書（提出用）'!Print_Area</vt:lpstr>
      <vt:lpstr>記載例!Print_Area</vt:lpstr>
      <vt:lpstr>型番リスト!Print_Area</vt:lpstr>
      <vt:lpstr>'令和8年度契約単価（参考）'!Print_Area</vt:lpstr>
      <vt:lpstr>'令和8年度契約単価（参考）'!公共ます</vt:lpstr>
      <vt:lpstr>公共ます</vt:lpstr>
      <vt:lpstr>'令和8年度契約単価（参考）'!取付管</vt:lpstr>
      <vt:lpstr>取付管</vt:lpstr>
    </vt:vector>
  </TitlesOfParts>
  <Company>各務原市役所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mori-yuuka@city.kakamigahara.lg.jp</cp:lastModifiedBy>
  <cp:lastPrinted>2026-06-18T07:02:27Z</cp:lastPrinted>
  <dcterms:created xsi:type="dcterms:W3CDTF">2002-06-12T06:40:47Z</dcterms:created>
  <dcterms:modified xsi:type="dcterms:W3CDTF">2026-06-18T07:45:04Z</dcterms:modified>
</cp:coreProperties>
</file>