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計算書" sheetId="1" state="visible" r:id="rId2"/>
  </sheets>
  <definedNames>
    <definedName function="false" hidden="false" name="HTML_CodePage" vbProcedure="false">932</definedName>
    <definedName function="false" hidden="false" name="HTML_Control" vbProcedure="false">{"'1'!$I$42:$K$57","'1'!$E$51:$G$71","'1'!$I$2:$K$37","'1'!$E$2:$G$49","'1'!$A$1:$C$73"}</definedName>
    <definedName function="false" hidden="false" name="HTML_Description" vbProcedure="false">""</definedName>
    <definedName function="false" hidden="false" name="HTML_Email" vbProcedure="false">""</definedName>
    <definedName function="false" hidden="false" name="HTML_Header" vbProcedure="false">"市内郵便番号"</definedName>
    <definedName function="false" hidden="false" name="HTML_LastUpdate" vbProcedure="false">"2002/07/04"</definedName>
    <definedName function="false" hidden="false" name="HTML_LineAfter" vbProcedure="false">FALSE()</definedName>
    <definedName function="false" hidden="false" name="HTML_LineBefore" vbProcedure="false">FALSE()</definedName>
    <definedName function="false" hidden="false" name="HTML_Name" vbProcedure="false">""</definedName>
    <definedName function="false" hidden="false" name="HTML_OBDlg2" vbProcedure="false">TRUE()</definedName>
    <definedName function="false" hidden="false" name="HTML_OBDlg3" vbProcedure="false">TRUE()</definedName>
    <definedName function="false" hidden="false" name="HTML_OBDlg4" vbProcedure="false">TRUE()</definedName>
    <definedName function="false" hidden="false" name="HTML_OS" vbProcedure="false">0</definedName>
    <definedName function="false" hidden="false" name="HTML_PathFile" vbProcedure="false">"C:\WINDOWS\ﾃﾞｽｸﾄｯﾌﾟ\MyHTML.htm"</definedName>
    <definedName function="false" hidden="false" name="HTML_PathTemplate" vbProcedure="false">"D:\My Documents\HTMLTemp.htm"</definedName>
    <definedName function="false" hidden="false" name="HTML_Title" vbProcedure="false">"市内郵便番号"</definedName>
    <definedName function="false" hidden="false" name="札幌市中央区" vbProcedure="false">#REF!</definedName>
    <definedName function="false" hidden="false" name="青森市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<sst xmlns="http://schemas.openxmlformats.org/spreadsheetml/2006/main" count="57" uniqueCount="35">
  <si>
    <t xml:space="preserve">計算書【各務原市】</t>
  </si>
  <si>
    <t xml:space="preserve">黄色の部分に数値を入力してください。</t>
  </si>
  <si>
    <t xml:space="preserve">8.太陽光発電設備の最大出力及び9.蓄電池の容量</t>
  </si>
  <si>
    <t xml:space="preserve">太陽光発電設備</t>
  </si>
  <si>
    <t xml:space="preserve">太陽電池モジュールの公称最大出力</t>
  </si>
  <si>
    <t xml:space="preserve">W</t>
  </si>
  <si>
    <t xml:space="preserve">×</t>
  </si>
  <si>
    <t xml:space="preserve">太陽電池モジュールの枚数</t>
  </si>
  <si>
    <t xml:space="preserve">枚</t>
  </si>
  <si>
    <t xml:space="preserve">＝</t>
  </si>
  <si>
    <t xml:space="preserve">kW</t>
  </si>
  <si>
    <t xml:space="preserve">パワーコンディショナーの定格出力の合計値</t>
  </si>
  <si>
    <t xml:space="preserve">蓄電池</t>
  </si>
  <si>
    <t xml:space="preserve">蓄電容量</t>
  </si>
  <si>
    <t xml:space="preserve">kWh</t>
  </si>
  <si>
    <t xml:space="preserve">=</t>
  </si>
  <si>
    <t xml:space="preserve">申請書の表中「8.太陽光発電設備の最大出力」に</t>
  </si>
  <si>
    <t xml:space="preserve">kWを</t>
  </si>
  <si>
    <t xml:space="preserve">※小数点以下は切り捨て</t>
  </si>
  <si>
    <t xml:space="preserve">「9.蓄電池の容量」に</t>
  </si>
  <si>
    <t xml:space="preserve">kWhを記入してください。</t>
  </si>
  <si>
    <t xml:space="preserve">※小数点以下第２位以下は切り捨て</t>
  </si>
  <si>
    <t xml:space="preserve">5.総事業費及び6.補助対象経費、7.補助金の交付申請額</t>
  </si>
  <si>
    <r>
      <rPr>
        <sz val="11"/>
        <color rgb="FF000000"/>
        <rFont val="游ゴシック"/>
        <family val="2"/>
        <charset val="128"/>
      </rPr>
      <t xml:space="preserve">総事業費(</t>
    </r>
    <r>
      <rPr>
        <sz val="11"/>
        <color rgb="FFFF0000"/>
        <rFont val="游ゴシック"/>
        <family val="3"/>
        <charset val="128"/>
      </rPr>
      <t xml:space="preserve">税込</t>
    </r>
    <r>
      <rPr>
        <sz val="11"/>
        <color rgb="FF000000"/>
        <rFont val="游ゴシック"/>
        <family val="2"/>
        <charset val="128"/>
      </rPr>
      <t xml:space="preserve">)</t>
    </r>
  </si>
  <si>
    <t xml:space="preserve">円</t>
  </si>
  <si>
    <t xml:space="preserve">申請書の表中</t>
  </si>
  <si>
    <t xml:space="preserve">5.総事業費(税込)</t>
  </si>
  <si>
    <t xml:space="preserve">金</t>
  </si>
  <si>
    <t xml:space="preserve">内訳　太陽光発電設備</t>
  </si>
  <si>
    <t xml:space="preserve">内訳　蓄電池</t>
  </si>
  <si>
    <t xml:space="preserve">※15.5万円/kWh以下の蓄電池が補助対象です。</t>
  </si>
  <si>
    <t xml:space="preserve">6.補助対象経費(税抜)</t>
  </si>
  <si>
    <t xml:space="preserve">7.補助金の交付申請額(税抜、千円未満切り捨て)</t>
  </si>
  <si>
    <t xml:space="preserve">を記入してください。</t>
  </si>
  <si>
    <t xml:space="preserve">※蓄電池が補助対象外となる場合、0円と記入してください。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</si>
</sst>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0"/>
    <numFmt numFmtId="167" formatCode="0.0"/>
    <numFmt numFmtId="168" formatCode="#,##0;[RED]\-#,##0"/>
  </numFmts>
  <fonts count="9">
    <font>
      <sz val="11"/>
      <color rgb="FF00000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8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b val="true"/>
      <sz val="11"/>
      <color rgb="FFFF0000"/>
      <name val="游ゴシック"/>
      <family val="3"/>
      <charset val="128"/>
    </font>
    <font>
      <b val="true"/>
      <sz val="11"/>
      <color rgb="FF000000"/>
      <name val="游ゴシック"/>
      <family val="3"/>
      <charset val="128"/>
    </font>
    <font>
      <sz val="11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center" textRotation="0" wrapText="false" indent="0" shrinkToFit="false"/>
      <protection locked="false" hidden="false"/>
    </xf>
    <xf numFmtId="165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2" borderId="5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6" fillId="0" borderId="1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12</xdr:col>
      <xdr:colOff>266760</xdr:colOff>
      <xdr:row>12</xdr:row>
      <xdr:rowOff>76320</xdr:rowOff>
    </xdr:from>
    <xdr:to>
      <xdr:col>15</xdr:col>
      <xdr:colOff>18720</xdr:colOff>
      <xdr:row>13</xdr:row>
      <xdr:rowOff>142560</xdr:rowOff>
    </xdr:to>
    <xdr:sp>
      <xdr:nvSpPr>
        <xdr:cNvPr id="0" name="下矢印 1"/>
        <xdr:cNvSpPr/>
      </xdr:nvSpPr>
      <xdr:spPr>
        <a:xfrm>
          <a:off x="4479840" y="2760120"/>
          <a:ext cx="818640" cy="294840"/>
        </a:xfrm>
        <a:prstGeom prst="downArrow">
          <a:avLst>
            <a:gd name="adj1" fmla="val 50000"/>
            <a:gd name="adj2" fmla="val 50000"/>
          </a:avLst>
        </a:prstGeom>
        <a:solidFill>
          <a:srgbClr val="ed7d31"/>
        </a:solidFill>
        <a:ln>
          <a:solidFill>
            <a:srgbClr val="af5c2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/>
      </xdr:style>
    </xdr:sp>
    <xdr:clientData/>
  </xdr:twoCellAnchor>
  <xdr:twoCellAnchor editAs="twoCell">
    <xdr:from>
      <xdr:col>1</xdr:col>
      <xdr:colOff>160200</xdr:colOff>
      <xdr:row>4</xdr:row>
      <xdr:rowOff>137160</xdr:rowOff>
    </xdr:from>
    <xdr:to>
      <xdr:col>26</xdr:col>
      <xdr:colOff>220680</xdr:colOff>
      <xdr:row>18</xdr:row>
      <xdr:rowOff>95040</xdr:rowOff>
    </xdr:to>
    <xdr:sp>
      <xdr:nvSpPr>
        <xdr:cNvPr id="1" name="フリーフォーム 3"/>
        <xdr:cNvSpPr/>
      </xdr:nvSpPr>
      <xdr:spPr>
        <a:xfrm>
          <a:off x="461520" y="982800"/>
          <a:ext cx="8950680" cy="3167640"/>
        </a:xfrm>
        <a:custGeom>
          <a:avLst/>
          <a:gdLst/>
          <a:ahLst/>
          <a:rect l="l" t="t" r="r" b="b"/>
          <a:pathLst>
            <a:path w="8829675" h="3095625">
              <a:moveTo>
                <a:pt x="0" y="200025"/>
              </a:moveTo>
              <a:lnTo>
                <a:pt x="0" y="3095625"/>
              </a:lnTo>
              <a:lnTo>
                <a:pt x="8829675" y="3095625"/>
              </a:lnTo>
              <a:lnTo>
                <a:pt x="8829675" y="0"/>
              </a:lnTo>
              <a:lnTo>
                <a:pt x="2923336" y="31308"/>
              </a:lnTo>
            </a:path>
          </a:pathLst>
        </a:custGeom>
        <a:noFill/>
        <a:ln w="381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5</xdr:col>
      <xdr:colOff>285840</xdr:colOff>
      <xdr:row>23</xdr:row>
      <xdr:rowOff>123840</xdr:rowOff>
    </xdr:from>
    <xdr:to>
      <xdr:col>8</xdr:col>
      <xdr:colOff>37800</xdr:colOff>
      <xdr:row>24</xdr:row>
      <xdr:rowOff>190080</xdr:rowOff>
    </xdr:to>
    <xdr:sp>
      <xdr:nvSpPr>
        <xdr:cNvPr id="2" name="下矢印 4"/>
        <xdr:cNvSpPr/>
      </xdr:nvSpPr>
      <xdr:spPr>
        <a:xfrm>
          <a:off x="2009520" y="5398560"/>
          <a:ext cx="819000" cy="294840"/>
        </a:xfrm>
        <a:prstGeom prst="downArrow">
          <a:avLst>
            <a:gd name="adj1" fmla="val 50000"/>
            <a:gd name="adj2" fmla="val 50000"/>
          </a:avLst>
        </a:prstGeom>
        <a:solidFill>
          <a:srgbClr val="ed7d31"/>
        </a:solidFill>
        <a:ln>
          <a:solidFill>
            <a:srgbClr val="af5c2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/>
      </xdr:style>
    </xdr:sp>
    <xdr:clientData/>
  </xdr:twoCellAnchor>
  <xdr:twoCellAnchor editAs="twoCell">
    <xdr:from>
      <xdr:col>1</xdr:col>
      <xdr:colOff>190440</xdr:colOff>
      <xdr:row>19</xdr:row>
      <xdr:rowOff>114120</xdr:rowOff>
    </xdr:from>
    <xdr:to>
      <xdr:col>26</xdr:col>
      <xdr:colOff>209160</xdr:colOff>
      <xdr:row>40</xdr:row>
      <xdr:rowOff>161280</xdr:rowOff>
    </xdr:to>
    <xdr:sp>
      <xdr:nvSpPr>
        <xdr:cNvPr id="3" name="フリーフォーム 5"/>
        <xdr:cNvSpPr/>
      </xdr:nvSpPr>
      <xdr:spPr>
        <a:xfrm>
          <a:off x="491760" y="4398120"/>
          <a:ext cx="8908920" cy="4924080"/>
        </a:xfrm>
        <a:custGeom>
          <a:avLst/>
          <a:gdLst/>
          <a:ahLst/>
          <a:rect l="l" t="t" r="r" b="b"/>
          <a:pathLst>
            <a:path w="8829675" h="3095625">
              <a:moveTo>
                <a:pt x="0" y="200025"/>
              </a:moveTo>
              <a:lnTo>
                <a:pt x="0" y="3095625"/>
              </a:lnTo>
              <a:lnTo>
                <a:pt x="8829675" y="3095625"/>
              </a:lnTo>
              <a:lnTo>
                <a:pt x="8829675" y="0"/>
              </a:lnTo>
              <a:lnTo>
                <a:pt x="3476625" y="0"/>
              </a:lnTo>
            </a:path>
          </a:pathLst>
        </a:custGeom>
        <a:noFill/>
        <a:ln w="381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Z40"/>
  <sheetViews>
    <sheetView showFormulas="false" showGridLines="true" showRowColHeaders="true" showZeros="true" rightToLeft="false" tabSelected="true" showOutlineSymbols="true" defaultGridColor="true" view="pageBreakPreview" topLeftCell="A31" colorId="64" zoomScale="100" zoomScaleNormal="100" zoomScalePageLayoutView="100" workbookViewId="0">
      <selection pane="topLeft" activeCell="C15" activeCellId="0" sqref="C15"/>
    </sheetView>
  </sheetViews>
  <sheetFormatPr defaultColWidth="4.59375" defaultRowHeight="18" zeroHeight="false" outlineLevelRow="0" outlineLevelCol="0"/>
  <cols>
    <col collapsed="false" customWidth="true" hidden="false" outlineLevel="0" max="1" min="1" style="0" width="3.9"/>
  </cols>
  <sheetData>
    <row r="1" customFormat="false" ht="28.8" hidden="false" customHeight="false" outlineLevel="0" collapsed="false">
      <c r="B1" s="1" t="s">
        <v>0</v>
      </c>
      <c r="C1" s="1"/>
      <c r="D1" s="1"/>
      <c r="E1" s="1"/>
      <c r="F1" s="1"/>
      <c r="G1" s="1"/>
    </row>
    <row r="2" customFormat="false" ht="4.5" hidden="false" customHeight="true" outlineLevel="0" collapsed="false">
      <c r="B2" s="1"/>
      <c r="C2" s="1"/>
      <c r="D2" s="1"/>
      <c r="E2" s="1"/>
      <c r="F2" s="1"/>
      <c r="G2" s="1"/>
    </row>
    <row r="3" customFormat="false" ht="28.8" hidden="false" customHeight="false" outlineLevel="0" collapsed="false">
      <c r="B3" s="2"/>
      <c r="C3" s="2"/>
      <c r="D3" s="2"/>
      <c r="E3" s="1" t="s">
        <v>1</v>
      </c>
      <c r="F3" s="1"/>
      <c r="G3" s="1"/>
    </row>
    <row r="4" customFormat="false" ht="4.5" hidden="false" customHeight="true" outlineLevel="0" collapsed="false"/>
    <row r="5" customFormat="false" ht="24" hidden="false" customHeight="true" outlineLevel="0" collapsed="false">
      <c r="B5" s="3" t="s">
        <v>2</v>
      </c>
    </row>
    <row r="6" customFormat="false" ht="18" hidden="false" customHeight="false" outlineLevel="0" collapsed="false">
      <c r="B6" s="3"/>
      <c r="C6" s="0" t="s">
        <v>3</v>
      </c>
    </row>
    <row r="7" customFormat="false" ht="18" hidden="false" customHeight="false" outlineLevel="0" collapsed="false">
      <c r="C7" s="4" t="s">
        <v>4</v>
      </c>
      <c r="D7" s="4"/>
      <c r="E7" s="4"/>
      <c r="F7" s="4"/>
      <c r="G7" s="4"/>
      <c r="H7" s="4"/>
      <c r="I7" s="4"/>
      <c r="J7" s="4"/>
      <c r="K7" s="4"/>
      <c r="L7" s="5"/>
      <c r="M7" s="5"/>
      <c r="N7" s="6" t="s">
        <v>5</v>
      </c>
      <c r="O7" s="7" t="s">
        <v>6</v>
      </c>
      <c r="P7" s="6" t="s">
        <v>7</v>
      </c>
      <c r="Q7" s="6"/>
      <c r="R7" s="6"/>
      <c r="S7" s="6"/>
      <c r="T7" s="6"/>
      <c r="U7" s="8"/>
      <c r="V7" s="6" t="s">
        <v>8</v>
      </c>
      <c r="W7" s="7" t="s">
        <v>9</v>
      </c>
      <c r="X7" s="9" t="n">
        <f aca="false">L7*U7/1000</f>
        <v>0</v>
      </c>
      <c r="Y7" s="9"/>
      <c r="Z7" s="10" t="s">
        <v>10</v>
      </c>
    </row>
    <row r="8" customFormat="false" ht="18" hidden="false" customHeight="false" outlineLevel="0" collapsed="false">
      <c r="C8" s="4" t="s">
        <v>11</v>
      </c>
      <c r="D8" s="4"/>
      <c r="E8" s="4"/>
      <c r="F8" s="4"/>
      <c r="G8" s="4"/>
      <c r="H8" s="4"/>
      <c r="I8" s="4"/>
      <c r="J8" s="4"/>
      <c r="K8" s="4"/>
      <c r="L8" s="11"/>
      <c r="M8" s="11"/>
      <c r="N8" s="6" t="s">
        <v>10</v>
      </c>
      <c r="O8" s="7" t="s">
        <v>9</v>
      </c>
      <c r="P8" s="9" t="n">
        <f aca="false">L8</f>
        <v>0</v>
      </c>
      <c r="Q8" s="9"/>
      <c r="R8" s="10" t="s">
        <v>10</v>
      </c>
    </row>
    <row r="9" customFormat="false" ht="12.75" hidden="false" customHeight="true" outlineLevel="0" collapsed="false"/>
    <row r="10" customFormat="false" ht="18" hidden="false" customHeight="false" outlineLevel="0" collapsed="false">
      <c r="C10" s="0" t="s">
        <v>12</v>
      </c>
    </row>
    <row r="11" customFormat="false" ht="18" hidden="false" customHeight="false" outlineLevel="0" collapsed="false">
      <c r="C11" s="4" t="s">
        <v>13</v>
      </c>
      <c r="D11" s="4"/>
      <c r="E11" s="11"/>
      <c r="F11" s="11"/>
      <c r="G11" s="6" t="s">
        <v>14</v>
      </c>
      <c r="H11" s="7" t="s">
        <v>15</v>
      </c>
      <c r="I11" s="12" t="n">
        <f aca="false">ROUNDDOWN(E11,1)</f>
        <v>0</v>
      </c>
      <c r="J11" s="12"/>
      <c r="K11" s="10" t="s">
        <v>14</v>
      </c>
    </row>
    <row r="15" customFormat="false" ht="18" hidden="false" customHeight="false" outlineLevel="0" collapsed="false">
      <c r="C15" s="13" t="s">
        <v>16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 t="str">
        <f aca="false">IF(OR(X7=0,P8=0),"",IF(X7&gt;=P8,ROUNDDOWN(P8,0),ROUNDDOWN(X7,0)))</f>
        <v/>
      </c>
      <c r="R15" s="14"/>
      <c r="S15" s="0" t="s">
        <v>17</v>
      </c>
    </row>
    <row r="16" customFormat="false" ht="18" hidden="false" customHeight="false" outlineLevel="0" collapsed="false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6"/>
      <c r="Q16" s="17" t="s">
        <v>18</v>
      </c>
      <c r="R16" s="18"/>
    </row>
    <row r="17" customFormat="false" ht="18" hidden="false" customHeight="false" outlineLevel="0" collapsed="false">
      <c r="K17" s="19" t="s">
        <v>19</v>
      </c>
      <c r="L17" s="19"/>
      <c r="M17" s="19"/>
      <c r="N17" s="19"/>
      <c r="O17" s="19"/>
      <c r="P17" s="20"/>
      <c r="Q17" s="21" t="str">
        <f aca="false">IF(I11=0,"",I11)</f>
        <v/>
      </c>
      <c r="R17" s="21"/>
      <c r="S17" s="0" t="s">
        <v>20</v>
      </c>
    </row>
    <row r="18" customFormat="false" ht="18" hidden="false" customHeight="false" outlineLevel="0" collapsed="false">
      <c r="L18" s="19"/>
      <c r="M18" s="19"/>
      <c r="N18" s="19"/>
      <c r="O18" s="19"/>
      <c r="P18" s="22"/>
      <c r="Q18" s="17" t="s">
        <v>21</v>
      </c>
      <c r="R18" s="23"/>
    </row>
    <row r="20" customFormat="false" ht="24" hidden="false" customHeight="true" outlineLevel="0" collapsed="false">
      <c r="B20" s="0" t="s">
        <v>22</v>
      </c>
    </row>
    <row r="21" customFormat="false" ht="18" hidden="false" customHeight="false" outlineLevel="0" collapsed="false">
      <c r="C21" s="24"/>
      <c r="D21" s="24"/>
      <c r="E21" s="24"/>
      <c r="F21" s="25" t="s">
        <v>23</v>
      </c>
      <c r="G21" s="25"/>
      <c r="H21" s="25"/>
      <c r="I21" s="25"/>
      <c r="J21" s="26"/>
    </row>
    <row r="22" customFormat="false" ht="18" hidden="false" customHeight="false" outlineLevel="0" collapsed="false">
      <c r="C22" s="27" t="s">
        <v>3</v>
      </c>
      <c r="D22" s="27"/>
      <c r="E22" s="27"/>
      <c r="F22" s="28"/>
      <c r="G22" s="28"/>
      <c r="H22" s="28"/>
      <c r="I22" s="28"/>
      <c r="J22" s="10" t="s">
        <v>24</v>
      </c>
    </row>
    <row r="23" customFormat="false" ht="18" hidden="false" customHeight="false" outlineLevel="0" collapsed="false">
      <c r="C23" s="27" t="s">
        <v>12</v>
      </c>
      <c r="D23" s="27"/>
      <c r="E23" s="27"/>
      <c r="F23" s="28"/>
      <c r="G23" s="28"/>
      <c r="H23" s="28"/>
      <c r="I23" s="28"/>
      <c r="J23" s="10" t="s">
        <v>24</v>
      </c>
    </row>
    <row r="26" customFormat="false" ht="18" hidden="false" customHeight="false" outlineLevel="0" collapsed="false">
      <c r="C26" s="0" t="s">
        <v>25</v>
      </c>
    </row>
    <row r="27" customFormat="false" ht="18" hidden="false" customHeight="false" outlineLevel="0" collapsed="false">
      <c r="C27" s="0" t="s">
        <v>26</v>
      </c>
    </row>
    <row r="28" customFormat="false" ht="18" hidden="false" customHeight="false" outlineLevel="0" collapsed="false">
      <c r="D28" s="29" t="s">
        <v>27</v>
      </c>
      <c r="E28" s="29"/>
      <c r="F28" s="29"/>
      <c r="G28" s="29"/>
      <c r="H28" s="29"/>
      <c r="I28" s="30" t="e">
        <f aca="false">I29+IF(I30="補助対象外",0,I30)</f>
        <v>#VALUE!</v>
      </c>
      <c r="J28" s="30"/>
      <c r="K28" s="30"/>
      <c r="L28" s="30"/>
      <c r="M28" s="10" t="s">
        <v>24</v>
      </c>
    </row>
    <row r="29" customFormat="false" ht="18" hidden="false" customHeight="false" outlineLevel="0" collapsed="false">
      <c r="D29" s="31" t="s">
        <v>28</v>
      </c>
      <c r="E29" s="31"/>
      <c r="F29" s="31"/>
      <c r="G29" s="31"/>
      <c r="H29" s="31"/>
      <c r="I29" s="30" t="n">
        <f aca="false">F22</f>
        <v>0</v>
      </c>
      <c r="J29" s="30"/>
      <c r="K29" s="30"/>
      <c r="L29" s="30"/>
      <c r="M29" s="10" t="s">
        <v>24</v>
      </c>
    </row>
    <row r="30" customFormat="false" ht="18" hidden="false" customHeight="false" outlineLevel="0" collapsed="false">
      <c r="D30" s="32" t="s">
        <v>29</v>
      </c>
      <c r="E30" s="32"/>
      <c r="F30" s="32"/>
      <c r="G30" s="32"/>
      <c r="H30" s="32"/>
      <c r="I30" s="30" t="e">
        <f aca="false">IF(F23/1.1/Q17&gt;155000,"補助対象外",F23)</f>
        <v>#VALUE!</v>
      </c>
      <c r="J30" s="30"/>
      <c r="K30" s="30"/>
      <c r="L30" s="30"/>
      <c r="M30" s="10" t="s">
        <v>24</v>
      </c>
      <c r="N30" s="0" t="s">
        <v>30</v>
      </c>
    </row>
    <row r="31" customFormat="false" ht="18" hidden="false" customHeight="false" outlineLevel="0" collapsed="false">
      <c r="C31" s="0" t="s">
        <v>31</v>
      </c>
    </row>
    <row r="32" customFormat="false" ht="18" hidden="false" customHeight="false" outlineLevel="0" collapsed="false">
      <c r="C32" s="33"/>
      <c r="D32" s="29" t="s">
        <v>27</v>
      </c>
      <c r="E32" s="29"/>
      <c r="F32" s="29"/>
      <c r="G32" s="29"/>
      <c r="H32" s="29"/>
      <c r="I32" s="30" t="e">
        <f aca="false">I33+IF(I34="補助対象外",0,I34)</f>
        <v>#VALUE!</v>
      </c>
      <c r="J32" s="30"/>
      <c r="K32" s="30"/>
      <c r="L32" s="30"/>
      <c r="M32" s="10" t="s">
        <v>24</v>
      </c>
      <c r="N32" s="33"/>
      <c r="O32" s="33"/>
      <c r="P32" s="33"/>
      <c r="Q32" s="33"/>
    </row>
    <row r="33" customFormat="false" ht="18" hidden="false" customHeight="false" outlineLevel="0" collapsed="false">
      <c r="C33" s="33"/>
      <c r="D33" s="31" t="s">
        <v>28</v>
      </c>
      <c r="E33" s="31"/>
      <c r="F33" s="31"/>
      <c r="G33" s="31"/>
      <c r="H33" s="31"/>
      <c r="I33" s="30" t="e">
        <f aca="false">ROUNDDOWN(IF(Q15&gt;5,I29/1.1/Q15*5,I29/1.1),0)</f>
        <v>#VALUE!</v>
      </c>
      <c r="J33" s="30"/>
      <c r="K33" s="30"/>
      <c r="L33" s="30"/>
      <c r="M33" s="10" t="s">
        <v>24</v>
      </c>
      <c r="N33" s="33"/>
      <c r="O33" s="33"/>
      <c r="P33" s="33"/>
      <c r="Q33" s="33"/>
    </row>
    <row r="34" customFormat="false" ht="18" hidden="false" customHeight="false" outlineLevel="0" collapsed="false">
      <c r="C34" s="33"/>
      <c r="D34" s="32" t="s">
        <v>29</v>
      </c>
      <c r="E34" s="32"/>
      <c r="F34" s="32"/>
      <c r="G34" s="32"/>
      <c r="H34" s="32"/>
      <c r="I34" s="30" t="e">
        <f aca="false">IF(I30="補助対象外","補助対象外",ROUNDDOWN(IF(Q17&gt;5,I30/1.1/Q17*5,I30/1.1),0))</f>
        <v>#VALUE!</v>
      </c>
      <c r="J34" s="30"/>
      <c r="K34" s="30"/>
      <c r="L34" s="30"/>
      <c r="M34" s="10" t="s">
        <v>24</v>
      </c>
      <c r="N34" s="33"/>
      <c r="O34" s="33"/>
      <c r="P34" s="33"/>
      <c r="Q34" s="33"/>
    </row>
    <row r="35" customFormat="false" ht="18" hidden="false" customHeight="false" outlineLevel="0" collapsed="false">
      <c r="C35" s="0" t="s">
        <v>32</v>
      </c>
    </row>
    <row r="36" customFormat="false" ht="18" hidden="false" customHeight="false" outlineLevel="0" collapsed="false">
      <c r="D36" s="29" t="s">
        <v>27</v>
      </c>
      <c r="E36" s="29"/>
      <c r="F36" s="29"/>
      <c r="G36" s="29"/>
      <c r="H36" s="29"/>
      <c r="I36" s="30" t="e">
        <f aca="false">I37+IF(I38="補助対象外",0,I38)</f>
        <v>#VALUE!</v>
      </c>
      <c r="J36" s="30"/>
      <c r="K36" s="30"/>
      <c r="L36" s="30"/>
      <c r="M36" s="10" t="s">
        <v>24</v>
      </c>
    </row>
    <row r="37" customFormat="false" ht="18" hidden="false" customHeight="false" outlineLevel="0" collapsed="false">
      <c r="D37" s="31" t="s">
        <v>28</v>
      </c>
      <c r="E37" s="31"/>
      <c r="F37" s="31"/>
      <c r="G37" s="31"/>
      <c r="H37" s="31"/>
      <c r="I37" s="30" t="e">
        <f aca="false">IF(I29/1.1/Q15&lt;70000,ROUNDDOWN(I29/1.1,-3),IF(70000*IF(Q15&gt;=5,5,Q15)&gt;350000,350000,70000*IF(Q15&gt;=5,5,Q15)))</f>
        <v>#VALUE!</v>
      </c>
      <c r="J37" s="30"/>
      <c r="K37" s="30"/>
      <c r="L37" s="30"/>
      <c r="M37" s="10" t="s">
        <v>24</v>
      </c>
      <c r="N37" s="0" t="e">
        <f aca="false">"1kW当たり："&amp;TEXT(IF(I29/1.1/Q15&lt;70000,ROUND(I29/1.1/Q15,0),70000),"#,###")&amp;"円"</f>
        <v>#VALUE!</v>
      </c>
    </row>
    <row r="38" customFormat="false" ht="18" hidden="false" customHeight="false" outlineLevel="0" collapsed="false">
      <c r="D38" s="32" t="s">
        <v>29</v>
      </c>
      <c r="E38" s="32"/>
      <c r="F38" s="32"/>
      <c r="G38" s="32"/>
      <c r="H38" s="32"/>
      <c r="I38" s="30" t="e">
        <f aca="false">IF(I30="補助対象外","補助対象外",ROUNDDOWN(I34/3,-3))</f>
        <v>#VALUE!</v>
      </c>
      <c r="J38" s="30"/>
      <c r="K38" s="30"/>
      <c r="L38" s="30"/>
      <c r="M38" s="10" t="s">
        <v>24</v>
      </c>
    </row>
    <row r="39" customFormat="false" ht="18" hidden="false" customHeight="false" outlineLevel="0" collapsed="false">
      <c r="C39" s="0" t="s">
        <v>33</v>
      </c>
    </row>
    <row r="40" customFormat="false" ht="18" hidden="false" customHeight="false" outlineLevel="0" collapsed="false">
      <c r="C40" s="0" t="s">
        <v>34</v>
      </c>
    </row>
  </sheetData>
  <mergeCells count="36">
    <mergeCell ref="C7:K7"/>
    <mergeCell ref="L7:M7"/>
    <mergeCell ref="X7:Y7"/>
    <mergeCell ref="C8:K8"/>
    <mergeCell ref="L8:M8"/>
    <mergeCell ref="P8:Q8"/>
    <mergeCell ref="C11:D11"/>
    <mergeCell ref="E11:F11"/>
    <mergeCell ref="I11:J11"/>
    <mergeCell ref="C15:P15"/>
    <mergeCell ref="Q15:R15"/>
    <mergeCell ref="Q17:R17"/>
    <mergeCell ref="C21:E21"/>
    <mergeCell ref="F21:I21"/>
    <mergeCell ref="C22:E22"/>
    <mergeCell ref="F22:I22"/>
    <mergeCell ref="C23:E23"/>
    <mergeCell ref="F23:I23"/>
    <mergeCell ref="D28:H28"/>
    <mergeCell ref="I28:L28"/>
    <mergeCell ref="D29:H29"/>
    <mergeCell ref="I29:L29"/>
    <mergeCell ref="D30:H30"/>
    <mergeCell ref="I30:L30"/>
    <mergeCell ref="D32:H32"/>
    <mergeCell ref="I32:L32"/>
    <mergeCell ref="D33:H33"/>
    <mergeCell ref="I33:L33"/>
    <mergeCell ref="D34:H34"/>
    <mergeCell ref="I34:L34"/>
    <mergeCell ref="D36:H36"/>
    <mergeCell ref="I36:L36"/>
    <mergeCell ref="D37:H37"/>
    <mergeCell ref="I37:L37"/>
    <mergeCell ref="D38:H38"/>
    <mergeCell ref="I38:L3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LibreOffice/7.2.2.2$Windows_X86_64 LibreOffice_project/02b2acce88a210515b4a5bb2e46cbfb63fe97d56</Application>
  <AppVersion>15.0000</AppVersion>
  <Company>各務原市役所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2023-03-31T10:41:19Z</dcterms:created>
  <dc:creator>環境政策課　市川</dc:creator>
  <dc:description/>
  <dc:language>ja-JP</dc:language>
  <cp:lastModifiedBy>各務原市役所</cp:lastModifiedBy>
  <cp:lastPrinted>2023-03-31T12:26:15Z</cp:lastPrinted>
  <dcterms:modified xsi:type="dcterms:W3CDTF">2024-04-18T04:56:38Z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