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103001\共有フォルダ\課フォルダ\商工振興課\21.エネルギー\03中小企業等エネルギー価格高騰対策支援事業\第2弾（R5・3月補正）\06_手引き\"/>
    </mc:Choice>
  </mc:AlternateContent>
  <bookViews>
    <workbookView xWindow="0" yWindow="0" windowWidth="20490" windowHeight="753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30" i="2" s="1"/>
  <c r="D24" i="2" l="1"/>
  <c r="C25" i="2"/>
  <c r="E27" i="2"/>
  <c r="C27" i="2" l="1"/>
  <c r="C31" i="2" s="1"/>
  <c r="C32" i="2" s="1"/>
</calcChain>
</file>

<file path=xl/sharedStrings.xml><?xml version="1.0" encoding="utf-8"?>
<sst xmlns="http://schemas.openxmlformats.org/spreadsheetml/2006/main" count="32" uniqueCount="32">
  <si>
    <t>1か月のエネルギー経費（請求書の支払月が令和4年11月～令和5年1月のうち1か月）</t>
    <rPh sb="2" eb="3">
      <t>ゲツ</t>
    </rPh>
    <rPh sb="9" eb="11">
      <t>ケイヒ</t>
    </rPh>
    <rPh sb="12" eb="15">
      <t>セイキュウショ</t>
    </rPh>
    <rPh sb="16" eb="19">
      <t>シハライヅキ</t>
    </rPh>
    <rPh sb="20" eb="22">
      <t>レイワ</t>
    </rPh>
    <rPh sb="23" eb="24">
      <t>ネン</t>
    </rPh>
    <rPh sb="26" eb="27">
      <t>ガツ</t>
    </rPh>
    <rPh sb="28" eb="30">
      <t>レイワ</t>
    </rPh>
    <rPh sb="31" eb="32">
      <t>ネン</t>
    </rPh>
    <rPh sb="33" eb="34">
      <t>ガツ</t>
    </rPh>
    <rPh sb="39" eb="40">
      <t>ゲツ</t>
    </rPh>
    <phoneticPr fontId="1"/>
  </si>
  <si>
    <t>ガソリン・軽油</t>
    <rPh sb="5" eb="7">
      <t>ケイユ</t>
    </rPh>
    <phoneticPr fontId="1"/>
  </si>
  <si>
    <t>電気</t>
    <rPh sb="0" eb="2">
      <t>デンキ</t>
    </rPh>
    <phoneticPr fontId="1"/>
  </si>
  <si>
    <t>ガス</t>
    <phoneticPr fontId="1"/>
  </si>
  <si>
    <t>灯油</t>
    <rPh sb="0" eb="2">
      <t>トウユ</t>
    </rPh>
    <phoneticPr fontId="1"/>
  </si>
  <si>
    <t>重油</t>
    <rPh sb="0" eb="2">
      <t>ジュウユ</t>
    </rPh>
    <phoneticPr fontId="1"/>
  </si>
  <si>
    <t>エネルギー経費合計</t>
    <rPh sb="5" eb="7">
      <t>ケイヒ</t>
    </rPh>
    <rPh sb="7" eb="9">
      <t>ゴウケイ</t>
    </rPh>
    <phoneticPr fontId="1"/>
  </si>
  <si>
    <t>金額A（①）</t>
    <rPh sb="0" eb="2">
      <t>キンガク</t>
    </rPh>
    <phoneticPr fontId="1"/>
  </si>
  <si>
    <t>岐阜県の支援金額（②）</t>
    <rPh sb="0" eb="3">
      <t>ギフケン</t>
    </rPh>
    <rPh sb="4" eb="7">
      <t>シエンキン</t>
    </rPh>
    <rPh sb="7" eb="8">
      <t>ガク</t>
    </rPh>
    <phoneticPr fontId="1"/>
  </si>
  <si>
    <t>各務原市中小企業等エネルギー価格高騰対策支援金第2弾　交付申請額（概算）計算表</t>
    <rPh sb="0" eb="4">
      <t>カカミガハラシ</t>
    </rPh>
    <rPh sb="4" eb="9">
      <t>チュウショウキギョウトウ</t>
    </rPh>
    <rPh sb="14" eb="16">
      <t>カカク</t>
    </rPh>
    <rPh sb="16" eb="18">
      <t>コウトウ</t>
    </rPh>
    <rPh sb="18" eb="20">
      <t>タイサク</t>
    </rPh>
    <rPh sb="20" eb="23">
      <t>シエンキン</t>
    </rPh>
    <rPh sb="23" eb="24">
      <t>ダイ</t>
    </rPh>
    <rPh sb="25" eb="26">
      <t>ダン</t>
    </rPh>
    <rPh sb="27" eb="29">
      <t>コウフ</t>
    </rPh>
    <rPh sb="29" eb="32">
      <t>シンセイガク</t>
    </rPh>
    <rPh sb="33" eb="35">
      <t>ガイサン</t>
    </rPh>
    <rPh sb="36" eb="38">
      <t>ケイサン</t>
    </rPh>
    <rPh sb="38" eb="39">
      <t>ヒョウ</t>
    </rPh>
    <phoneticPr fontId="1"/>
  </si>
  <si>
    <t xml:space="preserve">　１．岐阜県原油高・物価高騰における地場産業支援金
</t>
    <phoneticPr fontId="1"/>
  </si>
  <si>
    <t>　２．岐阜県地域公共交通燃料価格高騰対策支援金</t>
    <phoneticPr fontId="1"/>
  </si>
  <si>
    <t xml:space="preserve">　３．岐阜県一般公衆浴場燃料価格高騰対策事業支援金
</t>
    <phoneticPr fontId="1"/>
  </si>
  <si>
    <t>　４．岐阜県貨物自動車運送事業燃料高騰支援金</t>
    <phoneticPr fontId="1"/>
  </si>
  <si>
    <t>　５．岐阜県私立学校光熱費高騰対策交付金</t>
    <phoneticPr fontId="1"/>
  </si>
  <si>
    <t>　６．岐阜県医療機関等光熱費高騰対策支援金</t>
    <phoneticPr fontId="1"/>
  </si>
  <si>
    <t>　　（県医療機関光熱費高騰対策支援金、県高齢者施設等光熱費高騰対策支援金、</t>
    <phoneticPr fontId="1"/>
  </si>
  <si>
    <t>　　　障害福祉サービス事業所等光熱費高騰対策支援金、薬局光熱費高騰対策支援金）</t>
    <rPh sb="37" eb="38">
      <t>キン</t>
    </rPh>
    <phoneticPr fontId="1"/>
  </si>
  <si>
    <t>②岐阜県からの支援金1～6の交付を受けている事業者</t>
    <rPh sb="1" eb="4">
      <t>ギフケン</t>
    </rPh>
    <rPh sb="7" eb="10">
      <t>シエンキン</t>
    </rPh>
    <rPh sb="14" eb="16">
      <t>コウフ</t>
    </rPh>
    <rPh sb="17" eb="18">
      <t>ウ</t>
    </rPh>
    <rPh sb="22" eb="25">
      <t>ジギョウシャ</t>
    </rPh>
    <phoneticPr fontId="1"/>
  </si>
  <si>
    <t>①各務原市中小企業等エネルギー価格高騰対策支援金第1弾</t>
    <rPh sb="1" eb="5">
      <t>カカミガハラシ</t>
    </rPh>
    <rPh sb="5" eb="10">
      <t>チュウショウキギョウトウ</t>
    </rPh>
    <rPh sb="15" eb="17">
      <t>カカク</t>
    </rPh>
    <rPh sb="17" eb="21">
      <t>コウトウタイサク</t>
    </rPh>
    <rPh sb="21" eb="24">
      <t>シエンキン</t>
    </rPh>
    <rPh sb="24" eb="25">
      <t>ダイ</t>
    </rPh>
    <rPh sb="26" eb="27">
      <t>ダン</t>
    </rPh>
    <phoneticPr fontId="1"/>
  </si>
  <si>
    <t>　（申請期間：令和4年11月29日～令和5年2月15日）の交付を受けていない事業者</t>
    <phoneticPr fontId="1"/>
  </si>
  <si>
    <r>
      <t>この計算表は、</t>
    </r>
    <r>
      <rPr>
        <b/>
        <sz val="11"/>
        <color theme="1"/>
        <rFont val="游ゴシック"/>
        <family val="3"/>
        <charset val="128"/>
        <scheme val="minor"/>
      </rPr>
      <t>次の①②両方に当てはまる申請者向け</t>
    </r>
    <r>
      <rPr>
        <sz val="11"/>
        <color theme="1"/>
        <rFont val="游ゴシック"/>
        <family val="2"/>
        <charset val="128"/>
        <scheme val="minor"/>
      </rPr>
      <t>です。</t>
    </r>
    <rPh sb="2" eb="5">
      <t>ケイサンヒョウ</t>
    </rPh>
    <rPh sb="7" eb="8">
      <t>ツギ</t>
    </rPh>
    <rPh sb="11" eb="13">
      <t>リョウホウ</t>
    </rPh>
    <rPh sb="14" eb="15">
      <t>ア</t>
    </rPh>
    <rPh sb="19" eb="22">
      <t>シンセイシャ</t>
    </rPh>
    <rPh sb="22" eb="23">
      <t>ム</t>
    </rPh>
    <phoneticPr fontId="1"/>
  </si>
  <si>
    <r>
      <t>※</t>
    </r>
    <r>
      <rPr>
        <b/>
        <sz val="11"/>
        <color theme="1"/>
        <rFont val="游ゴシック"/>
        <family val="3"/>
        <charset val="128"/>
        <scheme val="minor"/>
      </rPr>
      <t>水色の欄に数字を入力</t>
    </r>
    <r>
      <rPr>
        <sz val="11"/>
        <color theme="1"/>
        <rFont val="游ゴシック"/>
        <family val="2"/>
        <charset val="128"/>
        <scheme val="minor"/>
      </rPr>
      <t>してください。</t>
    </r>
    <rPh sb="1" eb="3">
      <t>ミズイロ</t>
    </rPh>
    <rPh sb="4" eb="5">
      <t>ラン</t>
    </rPh>
    <rPh sb="6" eb="8">
      <t>スウジ</t>
    </rPh>
    <rPh sb="9" eb="11">
      <t>ニュウリョク</t>
    </rPh>
    <phoneticPr fontId="1"/>
  </si>
  <si>
    <t>計算</t>
    <rPh sb="0" eb="2">
      <t>ケイサン</t>
    </rPh>
    <phoneticPr fontId="1"/>
  </si>
  <si>
    <t>計算前にご一読ください</t>
    <rPh sb="0" eb="2">
      <t>ケイサン</t>
    </rPh>
    <rPh sb="2" eb="3">
      <t>マエ</t>
    </rPh>
    <rPh sb="5" eb="7">
      <t>イチドク</t>
    </rPh>
    <phoneticPr fontId="1"/>
  </si>
  <si>
    <t>【参考】</t>
    <rPh sb="1" eb="3">
      <t>サンコウ</t>
    </rPh>
    <phoneticPr fontId="1"/>
  </si>
  <si>
    <r>
      <rPr>
        <b/>
        <sz val="11"/>
        <color rgb="FF00B050"/>
        <rFont val="游ゴシック"/>
        <family val="3"/>
        <charset val="128"/>
        <scheme val="minor"/>
      </rPr>
      <t>金額Bが0円より多い</t>
    </r>
    <r>
      <rPr>
        <sz val="11"/>
        <color theme="1"/>
        <rFont val="游ゴシック"/>
        <family val="2"/>
        <charset val="128"/>
        <scheme val="minor"/>
      </rPr>
      <t>場合、下へ</t>
    </r>
    <rPh sb="0" eb="2">
      <t>キンガク</t>
    </rPh>
    <rPh sb="5" eb="6">
      <t>エン</t>
    </rPh>
    <rPh sb="8" eb="9">
      <t>オオ</t>
    </rPh>
    <rPh sb="10" eb="12">
      <t>バアイ</t>
    </rPh>
    <rPh sb="13" eb="14">
      <t>シタ</t>
    </rPh>
    <phoneticPr fontId="1"/>
  </si>
  <si>
    <t>この計算表で申請することはできません。</t>
    <rPh sb="2" eb="5">
      <t>ケイサンヒョウ</t>
    </rPh>
    <rPh sb="6" eb="8">
      <t>シンセイ</t>
    </rPh>
    <phoneticPr fontId="1"/>
  </si>
  <si>
    <t>金額B（③＝②ー①）</t>
    <rPh sb="0" eb="2">
      <t>キンガク</t>
    </rPh>
    <phoneticPr fontId="1"/>
  </si>
  <si>
    <t>金額C（④）</t>
    <rPh sb="0" eb="2">
      <t>キンガク</t>
    </rPh>
    <phoneticPr fontId="1"/>
  </si>
  <si>
    <r>
      <rPr>
        <b/>
        <sz val="11"/>
        <rFont val="游ゴシック"/>
        <family val="3"/>
        <charset val="128"/>
        <scheme val="minor"/>
      </rPr>
      <t>申請・請求額</t>
    </r>
    <r>
      <rPr>
        <sz val="11"/>
        <color theme="1"/>
        <rFont val="游ゴシック"/>
        <family val="2"/>
        <charset val="128"/>
        <scheme val="minor"/>
      </rPr>
      <t>（④-③）</t>
    </r>
    <rPh sb="0" eb="2">
      <t>シンセイ</t>
    </rPh>
    <rPh sb="3" eb="5">
      <t>セイキュウ</t>
    </rPh>
    <rPh sb="5" eb="6">
      <t>ガク</t>
    </rPh>
    <phoneticPr fontId="1"/>
  </si>
  <si>
    <r>
      <rPr>
        <b/>
        <sz val="11"/>
        <color rgb="FFC00000"/>
        <rFont val="游ゴシック"/>
        <family val="3"/>
        <charset val="128"/>
        <scheme val="minor"/>
      </rPr>
      <t>金額Bが0円以下</t>
    </r>
    <r>
      <rPr>
        <sz val="11"/>
        <color theme="1"/>
        <rFont val="游ゴシック"/>
        <family val="2"/>
        <charset val="128"/>
        <scheme val="minor"/>
      </rPr>
      <t>の場合の</t>
    </r>
    <r>
      <rPr>
        <b/>
        <sz val="11"/>
        <rFont val="游ゴシック"/>
        <family val="3"/>
        <charset val="128"/>
        <scheme val="minor"/>
      </rPr>
      <t>申請・請求額</t>
    </r>
    <rPh sb="0" eb="2">
      <t>キンガク</t>
    </rPh>
    <rPh sb="5" eb="6">
      <t>エン</t>
    </rPh>
    <rPh sb="6" eb="8">
      <t>イカ</t>
    </rPh>
    <rPh sb="9" eb="11">
      <t>バアイ</t>
    </rPh>
    <rPh sb="12" eb="14">
      <t>シンセイ</t>
    </rPh>
    <rPh sb="15" eb="18">
      <t>セイキュウガク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</si>
</sst>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333333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3" fillId="0" borderId="0" xfId="1" applyFont="1">
      <alignment vertical="center"/>
    </xf>
    <xf numFmtId="0" fontId="0" fillId="0" borderId="0" xfId="0" applyAlignment="1">
      <alignment horizontal="right" vertical="center"/>
    </xf>
    <xf numFmtId="38" fontId="0" fillId="0" borderId="0" xfId="0" applyNumberFormat="1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38" fontId="0" fillId="4" borderId="1" xfId="1" applyFont="1" applyFill="1" applyBorder="1" applyProtection="1">
      <alignment vertical="center"/>
      <protection locked="0"/>
    </xf>
    <xf numFmtId="3" fontId="0" fillId="4" borderId="1" xfId="0" applyNumberForma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2" borderId="0" xfId="0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0" fillId="0" borderId="1" xfId="0" applyBorder="1" applyProtection="1">
      <alignment vertical="center"/>
    </xf>
    <xf numFmtId="38" fontId="0" fillId="0" borderId="1" xfId="1" applyFont="1" applyFill="1" applyBorder="1" applyProtection="1">
      <alignment vertical="center"/>
    </xf>
    <xf numFmtId="0" fontId="5" fillId="0" borderId="0" xfId="0" applyFont="1" applyProtection="1">
      <alignment vertical="center"/>
    </xf>
    <xf numFmtId="38" fontId="6" fillId="0" borderId="0" xfId="1" applyFont="1" applyFill="1" applyAlignment="1" applyProtection="1">
      <alignment horizontal="right" vertical="center"/>
    </xf>
    <xf numFmtId="0" fontId="6" fillId="0" borderId="0" xfId="0" applyFont="1" applyProtection="1">
      <alignment vertical="center"/>
    </xf>
    <xf numFmtId="38" fontId="0" fillId="0" borderId="0" xfId="0" applyNumberForma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38" fontId="0" fillId="0" borderId="1" xfId="0" applyNumberFormat="1" applyBorder="1" applyProtection="1">
      <alignment vertical="center"/>
    </xf>
    <xf numFmtId="0" fontId="0" fillId="2" borderId="0" xfId="0" applyFill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5"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26</xdr:row>
      <xdr:rowOff>123825</xdr:rowOff>
    </xdr:from>
    <xdr:to>
      <xdr:col>4</xdr:col>
      <xdr:colOff>19050</xdr:colOff>
      <xdr:row>26</xdr:row>
      <xdr:rowOff>123825</xdr:rowOff>
    </xdr:to>
    <xdr:cxnSp macro="">
      <xdr:nvCxnSpPr>
        <xdr:cNvPr id="2" name="直線矢印コネクタ 1"/>
        <xdr:cNvCxnSpPr/>
      </xdr:nvCxnSpPr>
      <xdr:spPr>
        <a:xfrm>
          <a:off x="3648075" y="6324600"/>
          <a:ext cx="647700" cy="0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27</xdr:row>
      <xdr:rowOff>9525</xdr:rowOff>
    </xdr:from>
    <xdr:to>
      <xdr:col>2</xdr:col>
      <xdr:colOff>666750</xdr:colOff>
      <xdr:row>29</xdr:row>
      <xdr:rowOff>19050</xdr:rowOff>
    </xdr:to>
    <xdr:cxnSp macro="">
      <xdr:nvCxnSpPr>
        <xdr:cNvPr id="3" name="直線矢印コネクタ 2"/>
        <xdr:cNvCxnSpPr/>
      </xdr:nvCxnSpPr>
      <xdr:spPr>
        <a:xfrm>
          <a:off x="3009900" y="6448425"/>
          <a:ext cx="0" cy="485775"/>
        </a:xfrm>
        <a:prstGeom prst="straightConnector1">
          <a:avLst/>
        </a:prstGeom>
        <a:ln w="571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selection activeCell="B1" sqref="B1"/>
    </sheetView>
  </sheetViews>
  <sheetFormatPr defaultRowHeight="18.75" x14ac:dyDescent="0.4"/>
  <cols>
    <col min="1" max="1" width="8.5" customWidth="1"/>
    <col min="2" max="2" width="22.25" customWidth="1"/>
    <col min="3" max="3" width="17" customWidth="1"/>
    <col min="4" max="4" width="8.375" customWidth="1"/>
    <col min="5" max="5" width="16.875" customWidth="1"/>
    <col min="6" max="6" width="16.75" customWidth="1"/>
  </cols>
  <sheetData>
    <row r="1" spans="1:2" x14ac:dyDescent="0.4">
      <c r="A1" s="8" t="s">
        <v>25</v>
      </c>
      <c r="B1" s="8" t="s">
        <v>9</v>
      </c>
    </row>
    <row r="3" spans="1:2" ht="18.75" customHeight="1" x14ac:dyDescent="0.4">
      <c r="A3" s="23" t="s">
        <v>24</v>
      </c>
      <c r="B3" s="8" t="s">
        <v>21</v>
      </c>
    </row>
    <row r="4" spans="1:2" x14ac:dyDescent="0.4">
      <c r="A4" s="23"/>
      <c r="B4" s="9" t="s">
        <v>19</v>
      </c>
    </row>
    <row r="5" spans="1:2" x14ac:dyDescent="0.4">
      <c r="A5" s="23"/>
      <c r="B5" s="9" t="s">
        <v>20</v>
      </c>
    </row>
    <row r="6" spans="1:2" x14ac:dyDescent="0.4">
      <c r="A6" s="23"/>
      <c r="B6" s="9" t="s">
        <v>18</v>
      </c>
    </row>
    <row r="7" spans="1:2" x14ac:dyDescent="0.4">
      <c r="A7" s="23"/>
      <c r="B7" s="10" t="s">
        <v>10</v>
      </c>
    </row>
    <row r="8" spans="1:2" x14ac:dyDescent="0.4">
      <c r="A8" s="23"/>
      <c r="B8" s="10" t="s">
        <v>11</v>
      </c>
    </row>
    <row r="9" spans="1:2" x14ac:dyDescent="0.4">
      <c r="A9" s="23"/>
      <c r="B9" s="10" t="s">
        <v>12</v>
      </c>
    </row>
    <row r="10" spans="1:2" x14ac:dyDescent="0.4">
      <c r="A10" s="23"/>
      <c r="B10" s="10" t="s">
        <v>13</v>
      </c>
    </row>
    <row r="11" spans="1:2" x14ac:dyDescent="0.4">
      <c r="A11" s="23"/>
      <c r="B11" s="10" t="s">
        <v>14</v>
      </c>
    </row>
    <row r="12" spans="1:2" x14ac:dyDescent="0.4">
      <c r="A12" s="23"/>
      <c r="B12" s="10" t="s">
        <v>15</v>
      </c>
    </row>
    <row r="13" spans="1:2" x14ac:dyDescent="0.4">
      <c r="A13" s="23"/>
      <c r="B13" s="10" t="s">
        <v>16</v>
      </c>
    </row>
    <row r="14" spans="1:2" x14ac:dyDescent="0.4">
      <c r="A14" s="23"/>
      <c r="B14" s="10" t="s">
        <v>17</v>
      </c>
    </row>
    <row r="15" spans="1:2" x14ac:dyDescent="0.4">
      <c r="A15" s="12"/>
      <c r="B15" s="11" t="s">
        <v>27</v>
      </c>
    </row>
    <row r="16" spans="1:2" x14ac:dyDescent="0.4">
      <c r="B16" s="4"/>
    </row>
    <row r="17" spans="1:8" x14ac:dyDescent="0.4">
      <c r="A17" s="13" t="s">
        <v>23</v>
      </c>
      <c r="B17" s="8" t="s">
        <v>0</v>
      </c>
    </row>
    <row r="18" spans="1:8" x14ac:dyDescent="0.4">
      <c r="C18" s="8" t="s">
        <v>22</v>
      </c>
    </row>
    <row r="19" spans="1:8" x14ac:dyDescent="0.4">
      <c r="A19" s="2"/>
      <c r="B19" s="14" t="s">
        <v>1</v>
      </c>
      <c r="C19" s="6">
        <v>0</v>
      </c>
    </row>
    <row r="20" spans="1:8" x14ac:dyDescent="0.4">
      <c r="B20" s="14" t="s">
        <v>2</v>
      </c>
      <c r="C20" s="6">
        <v>0</v>
      </c>
    </row>
    <row r="21" spans="1:8" x14ac:dyDescent="0.4">
      <c r="B21" s="14" t="s">
        <v>3</v>
      </c>
      <c r="C21" s="6">
        <v>0</v>
      </c>
    </row>
    <row r="22" spans="1:8" x14ac:dyDescent="0.4">
      <c r="B22" s="14" t="s">
        <v>4</v>
      </c>
      <c r="C22" s="6">
        <v>0</v>
      </c>
    </row>
    <row r="23" spans="1:8" x14ac:dyDescent="0.4">
      <c r="B23" s="14" t="s">
        <v>5</v>
      </c>
      <c r="C23" s="6">
        <v>0</v>
      </c>
    </row>
    <row r="24" spans="1:8" x14ac:dyDescent="0.4">
      <c r="B24" s="14" t="s">
        <v>6</v>
      </c>
      <c r="C24" s="15">
        <f>SUM(C19:C23)</f>
        <v>0</v>
      </c>
      <c r="D24" s="16" t="str">
        <f>IF(C24&lt;70000,"エネルギー経費合計が7万円未満の場合、支援金交付対象外"," ")</f>
        <v>エネルギー経費合計が7万円未満の場合、支援金交付対象外</v>
      </c>
      <c r="E24" s="5"/>
    </row>
    <row r="25" spans="1:8" ht="19.5" x14ac:dyDescent="0.4">
      <c r="B25" s="8" t="s">
        <v>7</v>
      </c>
      <c r="C25" s="17" t="str">
        <f>IF(C24&lt;70000,"0",IF(AND(C24&gt;=70000,C24&lt;100000),"40,000",IF(AND(C24&gt;=100000,C24&lt;150000),"70,000",IF(AND(C24&gt;=150000,C24&lt;200000),"100,000",IF(AND(C24&gt;=200000,C24&lt;250000),"130,000",IF(AND(C24&gt;=250000,C24&lt;300000),"160,000",IF(AND(C24&gt;=300000,C24&lt;350000),"190,000",IF(C24&gt;=350000,"200,000"))))))))</f>
        <v>0</v>
      </c>
      <c r="E25" s="5"/>
      <c r="H25" s="1"/>
    </row>
    <row r="26" spans="1:8" x14ac:dyDescent="0.4">
      <c r="B26" s="8" t="s">
        <v>8</v>
      </c>
      <c r="C26" s="7">
        <v>0</v>
      </c>
      <c r="E26" s="18" t="s">
        <v>31</v>
      </c>
    </row>
    <row r="27" spans="1:8" x14ac:dyDescent="0.4">
      <c r="B27" s="8" t="s">
        <v>28</v>
      </c>
      <c r="C27" s="19">
        <f>C26-C25</f>
        <v>0</v>
      </c>
      <c r="E27" s="20" t="str">
        <f>IF(C24&lt;70000,"支援金交付対象外",IF(AND(C24&gt;=70000,C24&lt;100000),"17,000",IF(AND(C24&gt;=100000,C24&lt;150000),"30,000",IF(AND(C24&gt;=150000,C24&lt;200000),"43,000",IF(AND(C24&gt;=200000,C24&lt;250000),"56,000",IF(AND(C24&gt;=250000,C24&lt;300000),"69,000",IF(AND(C24&gt;=300000,C24&lt;350000),"82,000",IF(C24&gt;=350000,"95,000"))))))))</f>
        <v>支援金交付対象外</v>
      </c>
    </row>
    <row r="28" spans="1:8" x14ac:dyDescent="0.4">
      <c r="C28" s="3"/>
    </row>
    <row r="29" spans="1:8" x14ac:dyDescent="0.4">
      <c r="B29" s="18" t="s">
        <v>26</v>
      </c>
      <c r="C29" s="3"/>
    </row>
    <row r="30" spans="1:8" x14ac:dyDescent="0.4">
      <c r="B30" s="8" t="s">
        <v>29</v>
      </c>
      <c r="C30" s="21" t="str">
        <f>IF(C24&lt;70000,"0",IF(AND(C24&gt;=70000,C24&lt;100000),"17,000",IF(AND(C24&gt;=100000,C24&lt;150000),"30,000",IF(AND(C24&gt;=150000,C24&lt;200000),"43,000",IF(AND(C24&gt;=200000,C24&lt;250000),"56,000",IF(AND(C24&gt;=250000,C24&lt;300000),"69,000",IF(AND(C24&gt;=300000,C24&lt;350000),"82,000",IF(C24&gt;=350000,"95,000"))))))))</f>
        <v>0</v>
      </c>
    </row>
    <row r="31" spans="1:8" x14ac:dyDescent="0.4">
      <c r="B31" s="18" t="s">
        <v>30</v>
      </c>
      <c r="C31" s="22">
        <f>C30-C27</f>
        <v>0</v>
      </c>
      <c r="E31" s="5"/>
    </row>
    <row r="32" spans="1:8" x14ac:dyDescent="0.4">
      <c r="C32" s="8" t="str">
        <f>IF(C31&lt;=0,"支援金交付対象外"," ")</f>
        <v>支援金交付対象外</v>
      </c>
      <c r="E32" s="5"/>
    </row>
  </sheetData>
  <sheetProtection algorithmName="SHA-512" hashValue="x+XSiRTmSJsHS8HAZyVcUhR5iVzNHnfYULD6jM0gLWg3UNB48jBD7WPPpWs4IFzvvt6BtN2+88Yifu4cELDAQw==" saltValue="+AcCE6yZjheaRM5h1bFQ4g==" spinCount="100000" sheet="1" objects="1" scenarios="1"/>
  <mergeCells count="1">
    <mergeCell ref="A3:A14"/>
  </mergeCells>
  <phoneticPr fontId="1"/>
  <conditionalFormatting sqref="C30">
    <cfRule type="expression" dxfId="4" priority="5">
      <formula>C27&lt;=0</formula>
    </cfRule>
  </conditionalFormatting>
  <conditionalFormatting sqref="C31">
    <cfRule type="expression" dxfId="3" priority="4">
      <formula>C27&lt;=0</formula>
    </cfRule>
  </conditionalFormatting>
  <conditionalFormatting sqref="C25">
    <cfRule type="containsText" dxfId="2" priority="3" operator="containsText" text="支援金交付対象外">
      <formula>NOT(ISERROR(SEARCH("支援金交付対象外",C25)))</formula>
    </cfRule>
  </conditionalFormatting>
  <conditionalFormatting sqref="E27">
    <cfRule type="expression" dxfId="1" priority="2">
      <formula>C27&gt;0</formula>
    </cfRule>
  </conditionalFormatting>
  <conditionalFormatting sqref="C32">
    <cfRule type="containsText" dxfId="0" priority="1" operator="containsText" text="支援金交付対象外">
      <formula>NOT(ISERROR(SEARCH("支援金交付対象外",C32)))</formula>
    </cfRule>
  </conditionalFormatting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各務原市役所</dc:creator>
  <cp:lastModifiedBy>各務原市役所</cp:lastModifiedBy>
  <cp:lastPrinted>2023-03-20T04:08:44Z</cp:lastPrinted>
  <dcterms:created xsi:type="dcterms:W3CDTF">2023-03-16T00:02:31Z</dcterms:created>
  <dcterms:modified xsi:type="dcterms:W3CDTF">2023-03-22T03:50:38Z</dcterms:modified>
</cp:coreProperties>
</file>